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A003-空知陸協-ＨＰ管理\event\2024\HokkaidoJunior\"/>
    </mc:Choice>
  </mc:AlternateContent>
  <xr:revisionPtr revIDLastSave="0" documentId="8_{2503128C-1949-43B7-823E-DBD277500A9B}" xr6:coauthVersionLast="47" xr6:coauthVersionMax="47" xr10:uidLastSave="{00000000-0000-0000-0000-000000000000}"/>
  <bookViews>
    <workbookView xWindow="19090" yWindow="1100" windowWidth="19420" windowHeight="11020" xr2:uid="{7A958D18-6209-4270-AC55-9830C0557B5F}"/>
  </bookViews>
  <sheets>
    <sheet name="審判一覧" sheetId="2" r:id="rId1"/>
    <sheet name="審判員名簿" sheetId="3" r:id="rId2"/>
    <sheet name="委嘱状（審判員本人用）" sheetId="4" r:id="rId3"/>
    <sheet name="学校長" sheetId="5" r:id="rId4"/>
    <sheet name="所属長" sheetId="6" r:id="rId5"/>
  </sheets>
  <definedNames>
    <definedName name="_xlnm.Print_Area" localSheetId="2">'委嘱状（審判員本人用）'!$A$1:$Z$61</definedName>
    <definedName name="_xlnm.Print_Area" localSheetId="3">学校長!$A$1:$Z$48</definedName>
    <definedName name="_xlnm.Print_Area" localSheetId="4">所属長!$A$1:$Z$48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3" l="1"/>
  <c r="S34" i="6"/>
  <c r="R34" i="6"/>
  <c r="Q34" i="6"/>
  <c r="P34" i="6"/>
  <c r="L34" i="6"/>
  <c r="T32" i="6"/>
  <c r="S32" i="6"/>
  <c r="R32" i="6"/>
  <c r="Q32" i="6"/>
  <c r="P32" i="6"/>
  <c r="L32" i="6"/>
  <c r="G30" i="6"/>
  <c r="G28" i="6"/>
  <c r="G26" i="6"/>
  <c r="G24" i="6"/>
  <c r="G22" i="6"/>
  <c r="B13" i="6"/>
  <c r="Q7" i="6"/>
  <c r="Q6" i="6"/>
  <c r="P5" i="6"/>
  <c r="S1" i="6"/>
  <c r="S34" i="5"/>
  <c r="R34" i="5"/>
  <c r="Q34" i="5"/>
  <c r="P34" i="5"/>
  <c r="L34" i="5"/>
  <c r="T32" i="5"/>
  <c r="S32" i="5"/>
  <c r="R32" i="5"/>
  <c r="Q32" i="5"/>
  <c r="P32" i="5"/>
  <c r="L32" i="5"/>
  <c r="G30" i="5"/>
  <c r="G28" i="5"/>
  <c r="G26" i="5"/>
  <c r="G24" i="5"/>
  <c r="G22" i="5"/>
  <c r="B13" i="5"/>
  <c r="Q7" i="5"/>
  <c r="Q6" i="5"/>
  <c r="P5" i="5"/>
  <c r="S1" i="5"/>
  <c r="O22" i="3"/>
  <c r="O21" i="3"/>
  <c r="O20" i="3"/>
  <c r="O19" i="3"/>
  <c r="O18" i="3"/>
  <c r="O17" i="3"/>
  <c r="O16" i="3"/>
  <c r="O15" i="3"/>
  <c r="O14" i="3"/>
  <c r="O13" i="3"/>
  <c r="O12" i="3"/>
  <c r="O11" i="3"/>
  <c r="O10" i="3"/>
  <c r="O9" i="3"/>
  <c r="O8" i="3"/>
  <c r="O7" i="3"/>
  <c r="O6" i="3"/>
  <c r="O5"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O4" i="3"/>
  <c r="B4" i="3"/>
  <c r="L17" i="4" s="1"/>
  <c r="O3" i="3"/>
  <c r="D1" i="3"/>
  <c r="B233" i="3" l="1"/>
  <c r="B234" i="3" s="1"/>
  <c r="O23" i="3"/>
  <c r="J15" i="6"/>
  <c r="S15" i="6"/>
  <c r="C3" i="5"/>
  <c r="J15" i="5"/>
  <c r="S15" i="5"/>
  <c r="C3" i="6"/>
  <c r="B4" i="4"/>
  <c r="C5" i="4"/>
</calcChain>
</file>

<file path=xl/sharedStrings.xml><?xml version="1.0" encoding="utf-8"?>
<sst xmlns="http://schemas.openxmlformats.org/spreadsheetml/2006/main" count="786" uniqueCount="367">
  <si>
    <t>競　　技　　役　　員</t>
  </si>
  <si>
    <t>総務</t>
  </si>
  <si>
    <t>玉井　康夫</t>
  </si>
  <si>
    <t>副総務</t>
  </si>
  <si>
    <t>佐藤　光司</t>
  </si>
  <si>
    <t>総務員</t>
  </si>
  <si>
    <t>(全)</t>
  </si>
  <si>
    <t>大佐賀　祥</t>
  </si>
  <si>
    <t>(ト)</t>
  </si>
  <si>
    <t>渡部　光一</t>
  </si>
  <si>
    <t>(跳)</t>
  </si>
  <si>
    <t>田中　勇心</t>
  </si>
  <si>
    <t>(投)</t>
  </si>
  <si>
    <t>上見　篤司</t>
  </si>
  <si>
    <t>(庶)</t>
  </si>
  <si>
    <t>柴田　　諒</t>
  </si>
  <si>
    <t>技術総務</t>
  </si>
  <si>
    <t>篠原　孝法</t>
  </si>
  <si>
    <t>ジュリー</t>
  </si>
  <si>
    <t>　</t>
  </si>
  <si>
    <t>米澤　　勝</t>
  </si>
  <si>
    <t>岡部　寿一</t>
  </si>
  <si>
    <t>丸　　　昇</t>
  </si>
  <si>
    <t>トラック審判長</t>
  </si>
  <si>
    <t>西村　昇一</t>
  </si>
  <si>
    <t>スタート審判長</t>
  </si>
  <si>
    <t>飯塚　享良</t>
  </si>
  <si>
    <t>跳躍審判長</t>
  </si>
  <si>
    <t>日髙　勇一</t>
  </si>
  <si>
    <t>投てき審判長</t>
  </si>
  <si>
    <t>河原　政志</t>
  </si>
  <si>
    <t>アナウンサー</t>
  </si>
  <si>
    <t>(主)</t>
  </si>
  <si>
    <t>小林　明美</t>
  </si>
  <si>
    <t>野々村　毅</t>
  </si>
  <si>
    <t>川村　龍彦</t>
  </si>
  <si>
    <t>室山　知美</t>
  </si>
  <si>
    <t>吉田　俊貴</t>
  </si>
  <si>
    <t>役員・庶務</t>
  </si>
  <si>
    <t>三浦　京子</t>
  </si>
  <si>
    <t>多田　浩子</t>
  </si>
  <si>
    <t>村山　尚子</t>
  </si>
  <si>
    <t>松本　麻記</t>
  </si>
  <si>
    <t>金内いずみ</t>
    <phoneticPr fontId="5"/>
  </si>
  <si>
    <t>馬場あゆ美</t>
  </si>
  <si>
    <t>中村　知見</t>
  </si>
  <si>
    <t>藤村　美岐</t>
    <rPh sb="4" eb="5">
      <t>キ</t>
    </rPh>
    <phoneticPr fontId="5"/>
  </si>
  <si>
    <t>中村　一位</t>
    <phoneticPr fontId="5"/>
  </si>
  <si>
    <t>報道係</t>
  </si>
  <si>
    <t>菅原　明義</t>
  </si>
  <si>
    <t>記録・情報係</t>
  </si>
  <si>
    <t>和田　幸栄</t>
  </si>
  <si>
    <t>高橋　　淳</t>
  </si>
  <si>
    <t>兼番組編成係</t>
  </si>
  <si>
    <t>高橋　宜大</t>
  </si>
  <si>
    <t>桑原　正英</t>
  </si>
  <si>
    <t>堀田　祐介</t>
  </si>
  <si>
    <t>藤村　琉奈</t>
  </si>
  <si>
    <t>廣瀨惠理子</t>
  </si>
  <si>
    <t>松田　圭司</t>
  </si>
  <si>
    <t>浜崎　隆行</t>
  </si>
  <si>
    <t>白取　路章</t>
  </si>
  <si>
    <t>小南　和憲</t>
  </si>
  <si>
    <t>マーシャル</t>
  </si>
  <si>
    <t>水島　亮太</t>
  </si>
  <si>
    <t>井上　智雄</t>
  </si>
  <si>
    <t>太田　　亙</t>
  </si>
  <si>
    <t>岡崎　利美</t>
  </si>
  <si>
    <t>佐々木貴啓</t>
  </si>
  <si>
    <t>髙木　大輔</t>
  </si>
  <si>
    <t>梶谷　明広</t>
  </si>
  <si>
    <t>北山　奈々</t>
  </si>
  <si>
    <t>堀澤　拓磨</t>
  </si>
  <si>
    <t>谷川　亮太</t>
  </si>
  <si>
    <t>競技者係</t>
  </si>
  <si>
    <t>高野　賢一</t>
  </si>
  <si>
    <t>田辺　修司</t>
  </si>
  <si>
    <t>藤田　眞一</t>
  </si>
  <si>
    <t>鈴木　紀元</t>
  </si>
  <si>
    <t>牧野　幸雄</t>
  </si>
  <si>
    <t>児島　享史</t>
  </si>
  <si>
    <t>佐藤　雅史</t>
  </si>
  <si>
    <t>山本　知美</t>
  </si>
  <si>
    <t>村井　秀行</t>
  </si>
  <si>
    <t>齋藤　海彗</t>
  </si>
  <si>
    <t>式典・表彰係</t>
  </si>
  <si>
    <t>有賀　陽平</t>
  </si>
  <si>
    <t>和田健太郎</t>
  </si>
  <si>
    <t>用器具係</t>
  </si>
  <si>
    <t>酒谷　勝人</t>
  </si>
  <si>
    <t>中川　篤史</t>
  </si>
  <si>
    <t>風力計測員</t>
  </si>
  <si>
    <t>須見　淳一</t>
  </si>
  <si>
    <t>三浦　貴之</t>
  </si>
  <si>
    <t>竹内菜々子</t>
  </si>
  <si>
    <t>遊佐健太郎</t>
  </si>
  <si>
    <t>濵　　圭佑</t>
  </si>
  <si>
    <t>伊藤　　毅</t>
  </si>
  <si>
    <t>写真判定員</t>
  </si>
  <si>
    <t>渡辺　浩敏</t>
  </si>
  <si>
    <t>宮野　美紀</t>
  </si>
  <si>
    <t>荒井　幸治</t>
  </si>
  <si>
    <t>加藤　久幸</t>
  </si>
  <si>
    <t>村上　智一</t>
  </si>
  <si>
    <t>佐藤　　強</t>
  </si>
  <si>
    <t>監察員</t>
  </si>
  <si>
    <t>吉井　友哉</t>
  </si>
  <si>
    <t>磯谷　法男</t>
  </si>
  <si>
    <t>日下部　克</t>
  </si>
  <si>
    <t>熊谷　大樹</t>
  </si>
  <si>
    <t>齋藤　瑞穂</t>
  </si>
  <si>
    <t>久保舜一郎</t>
  </si>
  <si>
    <t>鏡　　匡助</t>
  </si>
  <si>
    <t>佐藤　峰幸</t>
  </si>
  <si>
    <t>北清貴裕記</t>
  </si>
  <si>
    <t>森　　幸太</t>
  </si>
  <si>
    <t>木村　　元</t>
  </si>
  <si>
    <t>石田　敬司</t>
  </si>
  <si>
    <t>木下　正大</t>
  </si>
  <si>
    <t>越智　啓介</t>
  </si>
  <si>
    <t>小林　明拓</t>
  </si>
  <si>
    <t>池井　　涼</t>
  </si>
  <si>
    <t>佐々木　学</t>
  </si>
  <si>
    <t>佐藤　一平</t>
  </si>
  <si>
    <t>スターター・
リコーラー</t>
  </si>
  <si>
    <t>角谷　良孝</t>
  </si>
  <si>
    <t>穴澤　武己</t>
  </si>
  <si>
    <t>及川　　悟</t>
  </si>
  <si>
    <t>島尻　佳輔</t>
  </si>
  <si>
    <t>藤本　裕貴</t>
  </si>
  <si>
    <t>竹内　彪真</t>
  </si>
  <si>
    <t>霜野　虹花</t>
  </si>
  <si>
    <t>久保田孝平</t>
  </si>
  <si>
    <t>甲谷　敬三</t>
  </si>
  <si>
    <t>萩原　知咲</t>
    <rPh sb="0" eb="2">
      <t>ハギワラ</t>
    </rPh>
    <phoneticPr fontId="5"/>
  </si>
  <si>
    <t>藤波　好英</t>
  </si>
  <si>
    <t>出発係</t>
  </si>
  <si>
    <t>半田　拓也</t>
  </si>
  <si>
    <t>福田　友輔</t>
  </si>
  <si>
    <t>山本　克俊</t>
  </si>
  <si>
    <t>高橋　秀典</t>
  </si>
  <si>
    <t>廣瀬　悦久</t>
  </si>
  <si>
    <t>坂本　元春</t>
  </si>
  <si>
    <t>阿部　広嗣</t>
  </si>
  <si>
    <t>島尻　真武</t>
  </si>
  <si>
    <t>今﨑　彰彦</t>
  </si>
  <si>
    <t>黒澤　賢一</t>
  </si>
  <si>
    <t>竹内　柊太</t>
  </si>
  <si>
    <t>芹川　鈴佳</t>
  </si>
  <si>
    <t>周回記録員</t>
  </si>
  <si>
    <t>小都　哲也</t>
  </si>
  <si>
    <t>上原　るみ</t>
  </si>
  <si>
    <t>大橋　裕一</t>
  </si>
  <si>
    <t>菅原　賢也</t>
  </si>
  <si>
    <t>麥倉　真哉</t>
  </si>
  <si>
    <t>跳躍審判員</t>
  </si>
  <si>
    <t>走　高　跳</t>
  </si>
  <si>
    <t>菊池　年実</t>
  </si>
  <si>
    <t>堀川　善史</t>
  </si>
  <si>
    <t>米澤　行夫</t>
  </si>
  <si>
    <t>京谷　萌子</t>
  </si>
  <si>
    <t>米谷　　輝</t>
  </si>
  <si>
    <t>工藤　寛明</t>
  </si>
  <si>
    <t>籠戸　友彦</t>
  </si>
  <si>
    <t>羽生　亜紀</t>
  </si>
  <si>
    <t>棒　高　跳</t>
  </si>
  <si>
    <t>引地　良夫</t>
  </si>
  <si>
    <t>西田　　翔</t>
  </si>
  <si>
    <t>石元　誠悟</t>
  </si>
  <si>
    <t>菅野　秀哉</t>
  </si>
  <si>
    <t>柳谷　有司</t>
  </si>
  <si>
    <t>渡辺　伸幸</t>
  </si>
  <si>
    <t>天野　美子</t>
  </si>
  <si>
    <t>森越　　治</t>
  </si>
  <si>
    <t>桑田　佑哉</t>
  </si>
  <si>
    <t>石田　　勝</t>
    <rPh sb="0" eb="2">
      <t>イシダ</t>
    </rPh>
    <rPh sb="4" eb="5">
      <t>マサ</t>
    </rPh>
    <phoneticPr fontId="5"/>
  </si>
  <si>
    <t>走　幅　跳</t>
  </si>
  <si>
    <t>岩田　　学</t>
  </si>
  <si>
    <t>西田　昌彦</t>
  </si>
  <si>
    <t>三　段　跳</t>
  </si>
  <si>
    <t>松野　友迪</t>
  </si>
  <si>
    <t>中西　汐梨</t>
  </si>
  <si>
    <t>本間　啓太</t>
  </si>
  <si>
    <t>山本　勇太</t>
  </si>
  <si>
    <t>森　　大地</t>
  </si>
  <si>
    <t>今野　知宏</t>
  </si>
  <si>
    <t>野村　　錬</t>
  </si>
  <si>
    <t>山代　良哉</t>
  </si>
  <si>
    <t>沼倉　正広</t>
  </si>
  <si>
    <t>北村　　晃</t>
  </si>
  <si>
    <t>投てき審判員</t>
  </si>
  <si>
    <t>今　　竜一</t>
  </si>
  <si>
    <t>御家瀬　豪</t>
  </si>
  <si>
    <t>伊藤　武尊</t>
  </si>
  <si>
    <t>工藤　健斗</t>
  </si>
  <si>
    <t>森木　創太</t>
  </si>
  <si>
    <t>大垣　　崇</t>
  </si>
  <si>
    <t>寺林　恵子</t>
  </si>
  <si>
    <t>中島　正義</t>
  </si>
  <si>
    <t>中村　祐司</t>
  </si>
  <si>
    <t>間宮　西穂</t>
  </si>
  <si>
    <t>谷口　和洋</t>
  </si>
  <si>
    <t>山内　拓郎</t>
  </si>
  <si>
    <t>菊地　正昭</t>
  </si>
  <si>
    <t>中井祐一郎</t>
  </si>
  <si>
    <t>山下　修平</t>
  </si>
  <si>
    <t>坂井　智紀</t>
    <rPh sb="0" eb="2">
      <t>サカイ</t>
    </rPh>
    <rPh sb="3" eb="5">
      <t>トモノリ</t>
    </rPh>
    <phoneticPr fontId="5"/>
  </si>
  <si>
    <t>医務員</t>
  </si>
  <si>
    <t>横井　美和</t>
  </si>
  <si>
    <t>全国大会受付</t>
  </si>
  <si>
    <t>佐藤　圭祐</t>
  </si>
  <si>
    <t>北村　裕美</t>
  </si>
  <si>
    <t>澁谷　尚弘</t>
  </si>
  <si>
    <t>番号</t>
  </si>
  <si>
    <t>審判・役職</t>
  </si>
  <si>
    <t>氏名</t>
  </si>
  <si>
    <t>勤務先・学校</t>
  </si>
  <si>
    <t>記録・情報処理員 兼番組編成員</t>
  </si>
  <si>
    <t>総務員（全体）</t>
  </si>
  <si>
    <t>滝川市立明苑中学校</t>
  </si>
  <si>
    <t>総務員（トラック）</t>
  </si>
  <si>
    <t>総務員（跳躍）</t>
  </si>
  <si>
    <t>役員係 兼庶務係 兼報道係</t>
  </si>
  <si>
    <t>総務員（投てき）</t>
  </si>
  <si>
    <t>総務員（庶務）</t>
  </si>
  <si>
    <t>柴田　諒</t>
  </si>
  <si>
    <t>式典表彰係</t>
  </si>
  <si>
    <t>米澤　勝</t>
  </si>
  <si>
    <t>審判長（トラック）</t>
  </si>
  <si>
    <t>スターター（リコーラー）</t>
  </si>
  <si>
    <t>審判長（スタート）</t>
  </si>
  <si>
    <t>審判長（跳躍）</t>
  </si>
  <si>
    <t>周回記録員 兼決勝審判員 兼計時員</t>
  </si>
  <si>
    <t>審判長（投てき）</t>
  </si>
  <si>
    <t>跳躍審判員（走高跳）</t>
  </si>
  <si>
    <t>主任</t>
  </si>
  <si>
    <t>アナウンサー（主任）</t>
  </si>
  <si>
    <t>跳躍審判員（棒高跳）</t>
  </si>
  <si>
    <t>跳躍審判員（走幅跳・三段跳）</t>
  </si>
  <si>
    <t>全国大会受付係</t>
  </si>
  <si>
    <t>総務・審判長・ジュリー</t>
  </si>
  <si>
    <t>記録・情報処理員 兼番組編成員（主任）</t>
  </si>
  <si>
    <t>高橋　淳</t>
  </si>
  <si>
    <t>番編</t>
  </si>
  <si>
    <t>廣瀨　惠理子</t>
  </si>
  <si>
    <t>マーシャル（主任）</t>
  </si>
  <si>
    <t>太田　亙</t>
  </si>
  <si>
    <t>競技者係（主任）</t>
  </si>
  <si>
    <t>役員係 兼庶務係 兼報道係（主任）</t>
  </si>
  <si>
    <t>金内　いずみ</t>
  </si>
  <si>
    <t>馬場　あゆ美</t>
  </si>
  <si>
    <t>藤村　美岐</t>
    <phoneticPr fontId="5"/>
  </si>
  <si>
    <t>報道係（主任）</t>
  </si>
  <si>
    <t>式典表彰係（主任）</t>
  </si>
  <si>
    <t>和田　健太郎</t>
  </si>
  <si>
    <t xml:space="preserve">用器具係（主任）
</t>
  </si>
  <si>
    <t>風力計測員（主任）</t>
  </si>
  <si>
    <t>伊藤　毅</t>
  </si>
  <si>
    <t>写真判定員（主任）</t>
  </si>
  <si>
    <t>佐藤　強</t>
  </si>
  <si>
    <t>監察員（主任）</t>
  </si>
  <si>
    <t>久保　舜一郎</t>
  </si>
  <si>
    <t>木村　元</t>
  </si>
  <si>
    <t>池井　涼</t>
  </si>
  <si>
    <t>スターター（リコーラー）（主任）</t>
  </si>
  <si>
    <t>及川　悟</t>
  </si>
  <si>
    <t>桂　　聡</t>
  </si>
  <si>
    <t>出発係（主任）</t>
  </si>
  <si>
    <t>周回記録員 兼決勝審判員 兼計時員（主任）</t>
  </si>
  <si>
    <t>跳躍審判員（走高跳）（主任）</t>
  </si>
  <si>
    <t>米谷　輝</t>
  </si>
  <si>
    <t>跳躍審判員（棒高跳）（主任）</t>
  </si>
  <si>
    <t>跳躍審判員（走幅跳・三段跳）（主任）</t>
  </si>
  <si>
    <t>野村　錬</t>
  </si>
  <si>
    <t>投てき審判員（主任）</t>
  </si>
  <si>
    <t>大垣　崇</t>
  </si>
  <si>
    <t>全国大会受付係（主任）</t>
  </si>
  <si>
    <t>中村　一位</t>
    <rPh sb="0" eb="2">
      <t>ナカムラ</t>
    </rPh>
    <rPh sb="3" eb="5">
      <t>イチイ</t>
    </rPh>
    <phoneticPr fontId="5"/>
  </si>
  <si>
    <t>坂井　智紀</t>
    <phoneticPr fontId="5"/>
  </si>
  <si>
    <t>石田　勝</t>
    <rPh sb="0" eb="2">
      <t>イシダ</t>
    </rPh>
    <rPh sb="3" eb="4">
      <t>マサ</t>
    </rPh>
    <phoneticPr fontId="5"/>
  </si>
  <si>
    <t>令和６年　８月14日</t>
    <phoneticPr fontId="5"/>
  </si>
  <si>
    <t>様</t>
  </si>
  <si>
    <t>第２６回 北海道ジュニア陸上競技選手権大会　</t>
  </si>
  <si>
    <t>実行委員長　西村　昇一</t>
  </si>
  <si>
    <t>　（空知陸上競技協会　会長）</t>
  </si>
  <si>
    <t>第２６回 北海道ジュニア陸上競技選手権大会　競技役員について（依頼）</t>
  </si>
  <si>
    <t>　処暑の候、貴職におかれましては益々ご清栄のこととお喜び申し上げます。</t>
  </si>
  <si>
    <t>　さて、第２６回 北海道ジュニア陸上競技選手権大会は、深川市陸上競技場を会場として、下記の</t>
  </si>
  <si>
    <t>日程で開催される運びとなっております。</t>
  </si>
  <si>
    <t>　つきましては貴殿を本大会の競技役員</t>
  </si>
  <si>
    <t>としてご委嘱いたします。</t>
  </si>
  <si>
    <t>　時節柄ご多忙のこととは存じますが、ご了承の上、本大会の運営業務へのご協力を賜りますよう</t>
  </si>
  <si>
    <t>お願い申し上げます</t>
  </si>
  <si>
    <t>記</t>
  </si>
  <si>
    <t>大会名</t>
  </si>
  <si>
    <t>第２６回 北海道ジュニア陸上競技選手権大会</t>
  </si>
  <si>
    <t>会　期</t>
  </si>
  <si>
    <t>令和６年　９月１日（日）</t>
  </si>
  <si>
    <t>会　場</t>
  </si>
  <si>
    <t>主　管</t>
  </si>
  <si>
    <t>空知陸上競技協会　深川陸上競技協会</t>
  </si>
  <si>
    <t>日　程</t>
  </si>
  <si>
    <t>９月１日（日）</t>
  </si>
  <si>
    <t>時</t>
  </si>
  <si>
    <t>分</t>
  </si>
  <si>
    <t xml:space="preserve">全体審判打合せ  </t>
  </si>
  <si>
    <t>30</t>
  </si>
  <si>
    <t>(審判員控え席※管理棟外側)</t>
  </si>
  <si>
    <t>競技開始　　</t>
  </si>
  <si>
    <t>※一部フィールド種目(ジャベリックスロー)は８時３０分に競技開始となります。</t>
  </si>
  <si>
    <t>服装等について</t>
  </si>
  <si>
    <t>　競技場内では審判員であることを分かりやすくするためにも原則下記で業務を行うよう</t>
  </si>
  <si>
    <t>ご理解ご協力をお願いいたします。</t>
  </si>
  <si>
    <t>審判員</t>
  </si>
  <si>
    <t>上衣</t>
  </si>
  <si>
    <t>・</t>
  </si>
  <si>
    <t>紺ブレーザー・白Ｙシャツ</t>
  </si>
  <si>
    <t>道陸協スターター指定ポロシャツ</t>
  </si>
  <si>
    <t>北海道陸協指定のポロシャツ</t>
  </si>
  <si>
    <t>色は赤</t>
  </si>
  <si>
    <t>各地方陸協指定のポロシャツ</t>
  </si>
  <si>
    <t>帽子はポロシャツの色と合わせる</t>
  </si>
  <si>
    <t>下衣</t>
  </si>
  <si>
    <t>グレーまたはベージュ色のパンツ</t>
  </si>
  <si>
    <t>その他</t>
  </si>
  <si>
    <t>道陸協スターター指定ハーフパンツ</t>
  </si>
  <si>
    <t>役員係で受付を行い審判手帳を提出してください。</t>
  </si>
  <si>
    <t>競技場内では公認審判章を身につけてください。</t>
  </si>
  <si>
    <t>熱中症対策として、ハーフパンツを着用してもよいものとする。</t>
  </si>
  <si>
    <t>各地方陸協指定のハーフパンツ、または、上記⑵の色に準じたものとします。</t>
  </si>
  <si>
    <t>審判業務中、選手への声掛けなど【助力】とみなされる行動がないようにしてください。</t>
  </si>
  <si>
    <t>経費削減、業務縮減から礼状の発送を省略させていただきます。ご理解ください。</t>
  </si>
  <si>
    <t>.</t>
  </si>
  <si>
    <t>　　校　長　様</t>
  </si>
  <si>
    <t>第２６回 北海道ジュニア陸上競技選手権大会　競技役員について（派遣依頼）</t>
  </si>
  <si>
    <t>　つきましては貴所属の</t>
  </si>
  <si>
    <t>として派遣くださるようお願い申し上げます。</t>
  </si>
  <si>
    <t>お願い申し上げます。</t>
  </si>
  <si>
    <t>　　所属長　様</t>
  </si>
  <si>
    <t>深川市陸上競技場　〒074-0006　深川市6条21番1号　℡0164-22-1144</t>
  </si>
  <si>
    <t>関根　慎治</t>
  </si>
  <si>
    <t>関根　慎治</t>
    <phoneticPr fontId="3"/>
  </si>
  <si>
    <t>瀬戸　夢大</t>
    <phoneticPr fontId="3"/>
  </si>
  <si>
    <t>鈴木　悠輔</t>
    <phoneticPr fontId="3"/>
  </si>
  <si>
    <t>神代　義規</t>
  </si>
  <si>
    <t>石尾　泰章</t>
  </si>
  <si>
    <t>福井　学志</t>
  </si>
  <si>
    <t>藤田　共世</t>
  </si>
  <si>
    <t>塩澤　理史</t>
  </si>
  <si>
    <t>山下　大輔</t>
  </si>
  <si>
    <t>三上　拓哉</t>
  </si>
  <si>
    <t>山本　克典</t>
  </si>
  <si>
    <t>桂　　聡</t>
    <phoneticPr fontId="3"/>
  </si>
  <si>
    <t>山本　伸行</t>
    <phoneticPr fontId="3"/>
  </si>
  <si>
    <t>改訂版</t>
    <rPh sb="0" eb="3">
      <t>カイテイバン</t>
    </rPh>
    <phoneticPr fontId="3"/>
  </si>
  <si>
    <t>様を本大会の競技役員</t>
    <phoneticPr fontId="3"/>
  </si>
  <si>
    <t>様を本大会の競技役員</t>
    <rPh sb="0" eb="1">
      <t>サマ</t>
    </rPh>
    <phoneticPr fontId="3"/>
  </si>
  <si>
    <t>丸　　昇</t>
    <phoneticPr fontId="3"/>
  </si>
  <si>
    <t>佐々木　貴啓</t>
    <phoneticPr fontId="3"/>
  </si>
  <si>
    <t>竹内　菜々子</t>
    <phoneticPr fontId="3"/>
  </si>
  <si>
    <t>遊佐　健太郎</t>
    <phoneticPr fontId="3"/>
  </si>
  <si>
    <t>北清　貴裕記</t>
    <phoneticPr fontId="3"/>
  </si>
  <si>
    <t>久保田　孝平</t>
    <phoneticPr fontId="3"/>
  </si>
  <si>
    <t>中井　祐一郎</t>
    <phoneticPr fontId="3"/>
  </si>
  <si>
    <t>大佐賀　祥</t>
    <phoneticPr fontId="3"/>
  </si>
  <si>
    <t>00</t>
    <phoneticPr fontId="3"/>
  </si>
  <si>
    <t>サークル機工(株)</t>
    <rPh sb="4" eb="6">
      <t>キコウ</t>
    </rPh>
    <rPh sb="6" eb="9">
      <t>カブ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</si>
</sst>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1">
    <font>
      <sz val="11"/>
      <color theme="1"/>
      <name val="游ゴシック"/>
      <family val="2"/>
      <charset val="128"/>
      <scheme val="minor"/>
    </font>
    <font>
      <sz val="11"/>
      <color rgb="FF000000"/>
      <name val="游ゴシック"/>
      <family val="3"/>
      <charset val="128"/>
      <scheme val="minor"/>
    </font>
    <font>
      <sz val="24"/>
      <color rgb="FF000000"/>
      <name val="ＭＳ ゴシック"/>
      <family val="3"/>
      <charset val="128"/>
    </font>
    <font>
      <sz val="6"/>
      <name val="游ゴシック"/>
      <family val="2"/>
      <charset val="128"/>
      <scheme val="minor"/>
    </font>
    <font>
      <sz val="12"/>
      <color rgb="FF000000"/>
      <name val="ＭＳ ゴシック"/>
      <family val="3"/>
      <charset val="128"/>
    </font>
    <font>
      <sz val="6"/>
      <name val="游ゴシック"/>
      <family val="3"/>
      <charset val="128"/>
      <scheme val="minor"/>
    </font>
    <font>
      <sz val="11"/>
      <color rgb="FF000000"/>
      <name val="ＭＳ ゴシック"/>
      <family val="3"/>
      <charset val="128"/>
    </font>
    <font>
      <sz val="11"/>
      <color theme="1"/>
      <name val="ＭＳ ゴシック"/>
      <family val="3"/>
      <charset val="128"/>
    </font>
    <font>
      <sz val="22"/>
      <color theme="1"/>
      <name val="ＭＳ ゴシック"/>
      <family val="3"/>
      <charset val="128"/>
    </font>
    <font>
      <sz val="11"/>
      <color rgb="FF000000"/>
      <name val="MS PGothic"/>
      <family val="3"/>
      <charset val="128"/>
    </font>
    <font>
      <sz val="11"/>
      <color theme="1"/>
      <name val="游ゴシック"/>
      <family val="3"/>
      <charset val="128"/>
      <scheme val="minor"/>
    </font>
    <font>
      <sz val="11"/>
      <color theme="1"/>
      <name val="MS PGothic"/>
      <family val="3"/>
      <charset val="128"/>
    </font>
    <font>
      <sz val="11"/>
      <color rgb="FFFF0000"/>
      <name val="ＭＳ ゴシック"/>
      <family val="3"/>
      <charset val="128"/>
    </font>
    <font>
      <sz val="11"/>
      <color theme="1"/>
      <name val="ＭＳ 明朝"/>
      <family val="1"/>
      <charset val="128"/>
    </font>
    <font>
      <sz val="10"/>
      <color theme="1"/>
      <name val="ＭＳ 明朝"/>
      <family val="1"/>
      <charset val="128"/>
    </font>
    <font>
      <sz val="11"/>
      <color rgb="FF000000"/>
      <name val="ＭＳ 明朝"/>
      <family val="1"/>
      <charset val="128"/>
    </font>
    <font>
      <sz val="11"/>
      <name val="ＭＳ 明朝"/>
      <family val="1"/>
      <charset val="128"/>
    </font>
    <font>
      <sz val="30"/>
      <color theme="1"/>
      <name val="ＭＳ 明朝"/>
      <family val="1"/>
      <charset val="128"/>
    </font>
    <font>
      <sz val="36"/>
      <color theme="1"/>
      <name val="ＭＳ 明朝"/>
      <family val="1"/>
      <charset val="128"/>
    </font>
    <font>
      <sz val="12"/>
      <color theme="1"/>
      <name val="ＭＳ 明朝"/>
      <family val="1"/>
      <charset val="128"/>
    </font>
    <font>
      <sz val="10"/>
      <name val="ＭＳ 明朝"/>
      <family val="1"/>
      <charset val="128"/>
    </font>
    <font>
      <sz val="10"/>
      <color rgb="FF000000"/>
      <name val="ＭＳ 明朝"/>
      <family val="1"/>
      <charset val="128"/>
    </font>
    <font>
      <sz val="10"/>
      <color rgb="FFFF0000"/>
      <name val="ＭＳ 明朝"/>
      <family val="1"/>
      <charset val="128"/>
    </font>
    <font>
      <sz val="28"/>
      <color theme="1"/>
      <name val="ＭＳ 明朝"/>
      <family val="1"/>
      <charset val="128"/>
    </font>
    <font>
      <sz val="28"/>
      <name val="ＭＳ 明朝"/>
      <family val="1"/>
      <charset val="128"/>
    </font>
    <font>
      <sz val="11"/>
      <color theme="1"/>
      <name val="ＭＳ Ｐ明朝"/>
      <family val="2"/>
      <charset val="128"/>
    </font>
    <font>
      <sz val="11"/>
      <name val="ＭＳ Ｐゴシック"/>
      <family val="3"/>
      <charset val="128"/>
    </font>
    <font>
      <sz val="11"/>
      <name val="ＭＳ ゴシック"/>
      <family val="3"/>
      <charset val="128"/>
    </font>
    <font>
      <sz val="11"/>
      <name val="ＭＳ Ｐ明朝"/>
      <family val="2"/>
      <charset val="128"/>
    </font>
    <font>
      <sz val="12"/>
      <name val="ＭＳ ゴシック"/>
      <family val="3"/>
      <charset val="128"/>
    </font>
    <font>
      <sz val="14"/>
      <color rgb="FF000000"/>
      <name val="ＭＳ ゴシック"/>
      <family val="3"/>
      <charset val="128"/>
    </font>
  </fonts>
  <fills count="5">
    <fill>
      <patternFill patternType="none"/>
    </fill>
    <fill>
      <patternFill patternType="gray125"/>
    </fill>
    <fill>
      <patternFill patternType="solid">
        <fgColor rgb="FFFBD4B4"/>
        <bgColor rgb="FFFBD4B4"/>
      </patternFill>
    </fill>
    <fill>
      <patternFill patternType="solid">
        <fgColor rgb="FFFFFFCC"/>
        <bgColor rgb="FFFFFFCC"/>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alignment vertical="center"/>
    </xf>
    <xf numFmtId="0" fontId="1" fillId="0" borderId="0"/>
    <xf numFmtId="0" fontId="25" fillId="0" borderId="0">
      <alignment vertical="center"/>
    </xf>
    <xf numFmtId="0" fontId="26" fillId="0" borderId="0"/>
  </cellStyleXfs>
  <cellXfs count="86">
    <xf numFmtId="0" fontId="0" fillId="0" borderId="0" xfId="0">
      <alignment vertical="center"/>
    </xf>
    <xf numFmtId="0" fontId="1" fillId="0" borderId="0" xfId="1" applyAlignment="1">
      <alignment vertical="center"/>
    </xf>
    <xf numFmtId="0" fontId="4" fillId="0" borderId="0" xfId="1" applyFont="1" applyAlignment="1">
      <alignment horizontal="center" vertical="center"/>
    </xf>
    <xf numFmtId="0" fontId="4" fillId="0" borderId="0" xfId="1" applyFont="1" applyAlignment="1">
      <alignment horizontal="center" vertical="center" shrinkToFit="1"/>
    </xf>
    <xf numFmtId="56" fontId="4" fillId="0" borderId="0" xfId="1" applyNumberFormat="1" applyFont="1" applyAlignment="1">
      <alignment horizontal="center" vertical="center" shrinkToFit="1"/>
    </xf>
    <xf numFmtId="0" fontId="6" fillId="0" borderId="0" xfId="1" applyFont="1" applyAlignment="1">
      <alignment vertical="center"/>
    </xf>
    <xf numFmtId="0" fontId="7" fillId="0" borderId="0" xfId="1" applyFont="1" applyAlignment="1">
      <alignment vertical="center"/>
    </xf>
    <xf numFmtId="0" fontId="7" fillId="0" borderId="0" xfId="1" applyFont="1" applyAlignment="1">
      <alignment horizontal="left" vertical="center"/>
    </xf>
    <xf numFmtId="0" fontId="6" fillId="0" borderId="0" xfId="1" applyFont="1" applyAlignment="1">
      <alignment horizontal="left" vertical="center"/>
    </xf>
    <xf numFmtId="0" fontId="8" fillId="2" borderId="1" xfId="1" applyFont="1" applyFill="1" applyBorder="1" applyAlignment="1">
      <alignment horizontal="center" vertical="center"/>
    </xf>
    <xf numFmtId="0" fontId="8" fillId="0" borderId="1" xfId="1" applyFont="1" applyBorder="1" applyAlignment="1">
      <alignment horizontal="center" vertical="center"/>
    </xf>
    <xf numFmtId="0" fontId="6" fillId="0" borderId="1"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left" vertical="center"/>
    </xf>
    <xf numFmtId="0" fontId="6" fillId="0" borderId="1" xfId="1" applyFont="1" applyBorder="1" applyAlignment="1">
      <alignment horizontal="left" vertical="center"/>
    </xf>
    <xf numFmtId="0" fontId="7" fillId="2" borderId="2" xfId="1" applyFont="1" applyFill="1" applyBorder="1" applyAlignment="1">
      <alignment horizontal="center" vertical="center"/>
    </xf>
    <xf numFmtId="0" fontId="7" fillId="0" borderId="3" xfId="1" applyFont="1" applyBorder="1" applyAlignment="1">
      <alignment horizontal="left" vertical="center"/>
    </xf>
    <xf numFmtId="0" fontId="7" fillId="0" borderId="3" xfId="1" applyFont="1" applyBorder="1" applyAlignment="1">
      <alignment vertical="center"/>
    </xf>
    <xf numFmtId="0" fontId="6" fillId="0" borderId="1" xfId="1" applyFont="1" applyBorder="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4" fillId="0" borderId="1" xfId="1" applyFont="1" applyBorder="1" applyAlignment="1">
      <alignment horizontal="center" vertical="center"/>
    </xf>
    <xf numFmtId="0" fontId="7" fillId="0" borderId="1" xfId="1" applyFont="1" applyBorder="1" applyAlignment="1">
      <alignment vertical="center"/>
    </xf>
    <xf numFmtId="0" fontId="7" fillId="0" borderId="4" xfId="1" applyFont="1" applyBorder="1" applyAlignment="1">
      <alignment horizontal="center" vertical="center"/>
    </xf>
    <xf numFmtId="0" fontId="7" fillId="2" borderId="3" xfId="1" applyFont="1" applyFill="1" applyBorder="1" applyAlignment="1">
      <alignment horizontal="center" vertical="center"/>
    </xf>
    <xf numFmtId="0" fontId="7" fillId="0" borderId="3" xfId="1" applyFont="1" applyBorder="1" applyAlignment="1">
      <alignment horizontal="center" vertical="center"/>
    </xf>
    <xf numFmtId="0" fontId="6" fillId="0" borderId="3" xfId="1" applyFont="1" applyBorder="1" applyAlignment="1">
      <alignment horizontal="left" vertical="center"/>
    </xf>
    <xf numFmtId="0" fontId="12" fillId="0" borderId="3" xfId="1" applyFont="1" applyBorder="1" applyAlignment="1">
      <alignment horizontal="left" vertical="center"/>
    </xf>
    <xf numFmtId="0" fontId="13" fillId="0" borderId="0" xfId="1" applyFont="1" applyAlignment="1">
      <alignment vertical="center"/>
    </xf>
    <xf numFmtId="0" fontId="14" fillId="0" borderId="0" xfId="1" applyFont="1" applyAlignment="1">
      <alignment vertical="center"/>
    </xf>
    <xf numFmtId="176" fontId="13" fillId="0" borderId="0" xfId="1" applyNumberFormat="1" applyFont="1" applyAlignment="1">
      <alignment vertical="center"/>
    </xf>
    <xf numFmtId="0" fontId="15"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0" fontId="14" fillId="0" borderId="0" xfId="1" applyFont="1" applyAlignment="1">
      <alignment horizontal="center" vertical="center"/>
    </xf>
    <xf numFmtId="0" fontId="19" fillId="0" borderId="0" xfId="1" applyFont="1" applyAlignment="1">
      <alignment vertical="center"/>
    </xf>
    <xf numFmtId="176" fontId="14" fillId="0" borderId="0" xfId="1" applyNumberFormat="1" applyFont="1" applyAlignment="1">
      <alignment vertical="center"/>
    </xf>
    <xf numFmtId="0" fontId="14" fillId="0" borderId="0" xfId="1" applyFont="1"/>
    <xf numFmtId="0" fontId="14" fillId="0" borderId="0" xfId="1" applyFont="1" applyAlignment="1">
      <alignment horizontal="left" vertical="center"/>
    </xf>
    <xf numFmtId="0" fontId="14" fillId="0" borderId="0" xfId="1" applyFont="1" applyAlignment="1">
      <alignment horizontal="center" vertical="center" shrinkToFit="1"/>
    </xf>
    <xf numFmtId="49" fontId="14" fillId="0" borderId="0" xfId="1" applyNumberFormat="1" applyFont="1" applyAlignment="1">
      <alignment vertical="center"/>
    </xf>
    <xf numFmtId="0" fontId="14" fillId="0" borderId="0" xfId="1" applyFont="1" applyAlignment="1">
      <alignment horizontal="right" vertical="center"/>
    </xf>
    <xf numFmtId="49" fontId="14" fillId="0" borderId="0" xfId="1" applyNumberFormat="1" applyFont="1" applyAlignment="1">
      <alignment horizontal="right" vertical="center"/>
    </xf>
    <xf numFmtId="177" fontId="14" fillId="0" borderId="0" xfId="1" applyNumberFormat="1" applyFont="1" applyAlignment="1">
      <alignment horizontal="center" vertical="center"/>
    </xf>
    <xf numFmtId="0" fontId="21" fillId="0" borderId="0" xfId="1" applyFont="1" applyAlignment="1">
      <alignment vertical="center"/>
    </xf>
    <xf numFmtId="0" fontId="22" fillId="0" borderId="0" xfId="1" applyFont="1"/>
    <xf numFmtId="58" fontId="14" fillId="0" borderId="0" xfId="1" applyNumberFormat="1" applyFont="1"/>
    <xf numFmtId="0" fontId="14" fillId="0" borderId="0" xfId="1" applyFont="1" applyAlignment="1">
      <alignment vertical="center" shrinkToFit="1"/>
    </xf>
    <xf numFmtId="177" fontId="14" fillId="0" borderId="0" xfId="1" applyNumberFormat="1" applyFont="1" applyAlignment="1">
      <alignment vertical="center"/>
    </xf>
    <xf numFmtId="0" fontId="7" fillId="0" borderId="9" xfId="1" applyFont="1" applyBorder="1" applyAlignment="1">
      <alignment horizontal="center" vertical="center"/>
    </xf>
    <xf numFmtId="0" fontId="30" fillId="4" borderId="0" xfId="1" applyFont="1" applyFill="1" applyAlignment="1">
      <alignment horizontal="center" vertical="center"/>
    </xf>
    <xf numFmtId="0" fontId="29" fillId="0" borderId="0" xfId="1" applyFont="1" applyAlignment="1">
      <alignment horizontal="center" vertical="center"/>
    </xf>
    <xf numFmtId="0" fontId="29" fillId="0" borderId="0" xfId="1" applyFont="1" applyAlignment="1">
      <alignment horizontal="center" vertical="center" shrinkToFit="1"/>
    </xf>
    <xf numFmtId="0" fontId="27" fillId="0" borderId="1" xfId="1" applyFont="1" applyBorder="1" applyAlignment="1">
      <alignment horizontal="left" vertical="center"/>
    </xf>
    <xf numFmtId="0" fontId="27" fillId="0" borderId="4" xfId="1" applyFont="1" applyBorder="1" applyAlignment="1">
      <alignment horizontal="left" vertical="center"/>
    </xf>
    <xf numFmtId="0" fontId="27" fillId="0" borderId="3" xfId="1" applyFont="1" applyBorder="1" applyAlignment="1">
      <alignment horizontal="left" vertical="center"/>
    </xf>
    <xf numFmtId="0" fontId="28" fillId="0" borderId="1" xfId="2" applyFont="1" applyBorder="1">
      <alignment vertical="center"/>
    </xf>
    <xf numFmtId="0" fontId="27" fillId="0" borderId="2" xfId="1" applyFont="1" applyBorder="1" applyAlignment="1">
      <alignment horizontal="left" vertical="center"/>
    </xf>
    <xf numFmtId="0" fontId="2" fillId="0" borderId="0" xfId="1" applyFont="1" applyAlignment="1">
      <alignment horizontal="center" vertical="center" shrinkToFit="1"/>
    </xf>
    <xf numFmtId="0" fontId="14" fillId="0" borderId="0" xfId="1" applyFont="1" applyAlignment="1">
      <alignment horizontal="center" vertical="center"/>
    </xf>
    <xf numFmtId="0" fontId="21" fillId="0" borderId="0" xfId="1" applyFont="1" applyAlignment="1">
      <alignment vertical="center"/>
    </xf>
    <xf numFmtId="0" fontId="14" fillId="3" borderId="5" xfId="1" applyFont="1" applyFill="1" applyBorder="1" applyAlignment="1">
      <alignment horizontal="center" vertical="center" shrinkToFit="1"/>
    </xf>
    <xf numFmtId="0" fontId="20" fillId="0" borderId="5" xfId="1" applyFont="1" applyBorder="1" applyAlignment="1">
      <alignment vertical="center"/>
    </xf>
    <xf numFmtId="0" fontId="14" fillId="0" borderId="9" xfId="1" applyFont="1" applyBorder="1" applyAlignment="1">
      <alignment horizontal="center" vertical="center"/>
    </xf>
    <xf numFmtId="0" fontId="20" fillId="0" borderId="10" xfId="1" applyFont="1" applyBorder="1" applyAlignment="1">
      <alignment vertical="center"/>
    </xf>
    <xf numFmtId="0" fontId="20" fillId="0" borderId="2" xfId="1" applyFont="1" applyBorder="1" applyAlignment="1">
      <alignment vertical="center"/>
    </xf>
    <xf numFmtId="0" fontId="14" fillId="3" borderId="0" xfId="1" applyFont="1" applyFill="1" applyAlignment="1">
      <alignment horizontal="center" vertical="center" shrinkToFit="1"/>
    </xf>
    <xf numFmtId="0" fontId="20" fillId="0" borderId="0" xfId="1" applyFont="1" applyAlignment="1">
      <alignment vertical="center"/>
    </xf>
    <xf numFmtId="0" fontId="23" fillId="0" borderId="6" xfId="1" applyFont="1" applyBorder="1" applyAlignment="1">
      <alignment horizontal="center" vertical="center"/>
    </xf>
    <xf numFmtId="0" fontId="24" fillId="0" borderId="7" xfId="1" applyFont="1" applyBorder="1" applyAlignment="1">
      <alignment vertical="center"/>
    </xf>
    <xf numFmtId="0" fontId="24" fillId="0" borderId="8" xfId="1" applyFont="1" applyBorder="1" applyAlignment="1">
      <alignment vertical="center"/>
    </xf>
    <xf numFmtId="0" fontId="14" fillId="0" borderId="0" xfId="1" applyFont="1" applyAlignment="1">
      <alignment horizontal="center" vertical="center" shrinkToFit="1"/>
    </xf>
    <xf numFmtId="0" fontId="19" fillId="0" borderId="0" xfId="1" applyFont="1" applyAlignment="1">
      <alignment horizontal="center" vertical="center"/>
    </xf>
    <xf numFmtId="0" fontId="15" fillId="0" borderId="0" xfId="1" applyFont="1" applyAlignment="1">
      <alignment vertical="center"/>
    </xf>
    <xf numFmtId="0" fontId="14" fillId="3" borderId="0" xfId="1" applyFont="1" applyFill="1" applyAlignment="1">
      <alignment horizontal="center" vertical="center"/>
    </xf>
    <xf numFmtId="0" fontId="17" fillId="0" borderId="6" xfId="1" applyFont="1" applyBorder="1" applyAlignment="1">
      <alignment horizontal="center" vertical="center"/>
    </xf>
    <xf numFmtId="0" fontId="16" fillId="0" borderId="7" xfId="1" applyFont="1" applyBorder="1" applyAlignment="1">
      <alignment vertical="center"/>
    </xf>
    <xf numFmtId="0" fontId="16" fillId="0" borderId="8" xfId="1" applyFont="1" applyBorder="1" applyAlignment="1">
      <alignment vertical="center"/>
    </xf>
    <xf numFmtId="0" fontId="18" fillId="0" borderId="0" xfId="1" applyFont="1" applyAlignment="1">
      <alignment horizontal="center" vertical="center"/>
    </xf>
    <xf numFmtId="0" fontId="4" fillId="0" borderId="0" xfId="1" applyFont="1" applyAlignment="1">
      <alignment horizontal="distributed" vertical="center" shrinkToFit="1"/>
    </xf>
    <xf numFmtId="0" fontId="1" fillId="0" borderId="0" xfId="1" applyAlignment="1">
      <alignment horizontal="distributed" vertical="center"/>
    </xf>
    <xf numFmtId="0" fontId="4" fillId="0" borderId="0" xfId="1" applyFont="1" applyAlignment="1">
      <alignment horizontal="distributed" vertical="top" wrapText="1" shrinkToFit="1"/>
    </xf>
    <xf numFmtId="0" fontId="1" fillId="0" borderId="0" xfId="1" applyAlignment="1">
      <alignment horizontal="distributed" vertical="center" wrapText="1"/>
    </xf>
  </cellXfs>
  <cellStyles count="4">
    <cellStyle name="標準" xfId="0" builtinId="0"/>
    <cellStyle name="標準 2" xfId="1" xr:uid="{3445B067-7B17-432C-8E23-089A2CACEE77}"/>
    <cellStyle name="標準 2 2" xfId="3" xr:uid="{6FC9E882-AB71-4D15-930F-BD22C5C74602}"/>
    <cellStyle name="標準 3" xfId="2" xr:uid="{8142B9BD-659D-4D7D-B4AE-2CE9DC759F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Spin" dx="22" fmlaLink="$AB$4" max="300" min="1" page="10" val="21"/>
</file>

<file path=xl/ctrlProps/ctrlProp2.xml><?xml version="1.0" encoding="utf-8"?>
<formControlPr xmlns="http://schemas.microsoft.com/office/spreadsheetml/2009/9/main" objectType="Spin" dx="22" fmlaLink="$AB$3" max="300" min="1" page="10" val="3"/>
</file>

<file path=xl/ctrlProps/ctrlProp3.xml><?xml version="1.0" encoding="utf-8"?>
<formControlPr xmlns="http://schemas.microsoft.com/office/spreadsheetml/2009/9/main" objectType="Spin" dx="22" fmlaLink="$AB$3" max="300" min="1" page="10" val="3"/>
</file>

<file path=xl/drawings/drawing1.xml><?xml version="1.0" encoding="utf-8"?>
<xdr:wsDr xmlns:xdr="http://schemas.openxmlformats.org/drawingml/2006/spreadsheetDrawing" xmlns:a="http://schemas.openxmlformats.org/drawingml/2006/main">
  <xdr:oneCellAnchor>
    <xdr:from>
      <xdr:col>5</xdr:col>
      <xdr:colOff>142875</xdr:colOff>
      <xdr:row>1</xdr:row>
      <xdr:rowOff>409575</xdr:rowOff>
    </xdr:from>
    <xdr:ext cx="5181600" cy="2733675"/>
    <xdr:sp macro="" textlink="">
      <xdr:nvSpPr>
        <xdr:cNvPr id="2" name="Shape 3">
          <a:extLst>
            <a:ext uri="{FF2B5EF4-FFF2-40B4-BE49-F238E27FC236}">
              <a16:creationId xmlns:a16="http://schemas.microsoft.com/office/drawing/2014/main" id="{42F4C01D-C399-4734-B598-D7DB7B558CA7}"/>
            </a:ext>
          </a:extLst>
        </xdr:cNvPr>
        <xdr:cNvSpPr/>
      </xdr:nvSpPr>
      <xdr:spPr>
        <a:xfrm>
          <a:off x="6677025" y="581025"/>
          <a:ext cx="5181600" cy="273367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400"/>
            <a:buFont typeface="Arial"/>
            <a:buNone/>
          </a:pPr>
          <a:r>
            <a:rPr lang="en-US" sz="1200" b="1" i="0" u="none" strike="noStrike">
              <a:solidFill>
                <a:srgbClr val="000000"/>
              </a:solidFill>
              <a:latin typeface="Arial"/>
              <a:ea typeface="Arial"/>
              <a:cs typeface="Arial"/>
              <a:sym typeface="Arial"/>
            </a:rPr>
            <a:t>　</a:t>
          </a:r>
          <a:r>
            <a:rPr lang="en-US" sz="1200" b="1" i="0" u="sng" strike="noStrike">
              <a:solidFill>
                <a:srgbClr val="000000"/>
              </a:solidFill>
              <a:latin typeface="Arial"/>
              <a:ea typeface="Arial"/>
              <a:cs typeface="Arial"/>
              <a:sym typeface="Arial"/>
            </a:rPr>
            <a:t>必要に応じて</a:t>
          </a:r>
          <a:r>
            <a:rPr lang="en-US" sz="1200" b="1" i="0" u="none" strike="noStrike">
              <a:solidFill>
                <a:srgbClr val="000000"/>
              </a:solidFill>
              <a:latin typeface="Arial"/>
              <a:ea typeface="Arial"/>
              <a:cs typeface="Arial"/>
              <a:sym typeface="Arial"/>
            </a:rPr>
            <a:t>色付きセル（左のシートの</a:t>
          </a:r>
          <a:r>
            <a:rPr lang="en-US" altLang="ja-JP" sz="1200" b="1" i="0" u="none" strike="noStrike">
              <a:solidFill>
                <a:srgbClr val="000000"/>
              </a:solidFill>
              <a:latin typeface="Arial"/>
              <a:ea typeface="Arial"/>
              <a:cs typeface="Arial"/>
              <a:sym typeface="Arial"/>
            </a:rPr>
            <a:t>E</a:t>
          </a:r>
          <a:r>
            <a:rPr lang="en-US" sz="1200" b="1" i="0" u="none" strike="noStrike">
              <a:solidFill>
                <a:srgbClr val="000000"/>
              </a:solidFill>
              <a:latin typeface="Arial"/>
              <a:ea typeface="Arial"/>
              <a:cs typeface="Arial"/>
              <a:sym typeface="Arial"/>
            </a:rPr>
            <a:t>列）に各自入力していただきますようお願いいたします。</a:t>
          </a:r>
          <a:endParaRPr sz="1200"/>
        </a:p>
        <a:p>
          <a:pPr marL="0" lvl="0" indent="0" algn="l" rtl="0">
            <a:spcBef>
              <a:spcPts val="0"/>
            </a:spcBef>
            <a:spcAft>
              <a:spcPts val="0"/>
            </a:spcAft>
            <a:buClr>
              <a:srgbClr val="000000"/>
            </a:buClr>
            <a:buSzPts val="1400"/>
            <a:buFont typeface="Arial"/>
            <a:buNone/>
          </a:pPr>
          <a:r>
            <a:rPr lang="en-US" sz="1200" b="1" i="0" u="none" strike="noStrike">
              <a:solidFill>
                <a:srgbClr val="000000"/>
              </a:solidFill>
              <a:latin typeface="Arial"/>
              <a:ea typeface="Arial"/>
              <a:cs typeface="Arial"/>
              <a:sym typeface="Arial"/>
            </a:rPr>
            <a:t>色付きセルには、勤務先・学校名等を各自で入力すると委嘱状に反映されます。</a:t>
          </a:r>
          <a:endParaRPr sz="1200"/>
        </a:p>
        <a:p>
          <a:pPr marL="0" lvl="0" indent="0" algn="l" rtl="0">
            <a:spcBef>
              <a:spcPts val="0"/>
            </a:spcBef>
            <a:spcAft>
              <a:spcPts val="0"/>
            </a:spcAft>
            <a:buClr>
              <a:srgbClr val="000000"/>
            </a:buClr>
            <a:buSzPts val="1400"/>
            <a:buFont typeface="Arial"/>
            <a:buNone/>
          </a:pPr>
          <a:r>
            <a:rPr lang="en-US" sz="1200" b="1" i="0" u="none" strike="noStrike">
              <a:solidFill>
                <a:srgbClr val="000000"/>
              </a:solidFill>
              <a:latin typeface="Arial"/>
              <a:ea typeface="Arial"/>
              <a:cs typeface="Arial"/>
              <a:sym typeface="Arial"/>
            </a:rPr>
            <a:t>　個人情報（勤務先等）の関係から、お手数をおかけしますが、ご理解ご協力をお願いいたします。</a:t>
          </a:r>
          <a:endParaRPr sz="1200"/>
        </a:p>
        <a:p>
          <a:pPr marL="0" lvl="0" indent="0" algn="l" rtl="0">
            <a:spcBef>
              <a:spcPts val="0"/>
            </a:spcBef>
            <a:spcAft>
              <a:spcPts val="0"/>
            </a:spcAft>
            <a:buSzPts val="1400"/>
            <a:buFont typeface="Arial"/>
            <a:buNone/>
          </a:pPr>
          <a:endParaRPr sz="1400" b="1" i="0" u="none" strike="noStrike">
            <a:solidFill>
              <a:srgbClr val="000000"/>
            </a:solidFill>
            <a:latin typeface="Arial"/>
            <a:ea typeface="Arial"/>
            <a:cs typeface="Arial"/>
            <a:sym typeface="Arial"/>
          </a:endParaRPr>
        </a:p>
      </xdr:txBody>
    </xdr:sp>
    <xdr:clientData fLocksWithSheet="0"/>
  </xdr:oneCellAnchor>
  <xdr:twoCellAnchor>
    <xdr:from>
      <xdr:col>6</xdr:col>
      <xdr:colOff>47625</xdr:colOff>
      <xdr:row>17</xdr:row>
      <xdr:rowOff>171450</xdr:rowOff>
    </xdr:from>
    <xdr:to>
      <xdr:col>10</xdr:col>
      <xdr:colOff>200025</xdr:colOff>
      <xdr:row>27</xdr:row>
      <xdr:rowOff>28575</xdr:rowOff>
    </xdr:to>
    <xdr:sp macro="" textlink="">
      <xdr:nvSpPr>
        <xdr:cNvPr id="3" name="テキスト ボックス 2">
          <a:extLst>
            <a:ext uri="{FF2B5EF4-FFF2-40B4-BE49-F238E27FC236}">
              <a16:creationId xmlns:a16="http://schemas.microsoft.com/office/drawing/2014/main" id="{E76ABA40-C4A2-8536-1285-1345F1845C55}"/>
            </a:ext>
          </a:extLst>
        </xdr:cNvPr>
        <xdr:cNvSpPr txBox="1"/>
      </xdr:nvSpPr>
      <xdr:spPr>
        <a:xfrm>
          <a:off x="6953250" y="3476625"/>
          <a:ext cx="37338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追加</a:t>
          </a:r>
          <a:endParaRPr kumimoji="1" lang="en-US" altLang="ja-JP" sz="1100"/>
        </a:p>
        <a:p>
          <a:r>
            <a:rPr kumimoji="1" lang="en-US" altLang="ja-JP" sz="1100"/>
            <a:t>8/19</a:t>
          </a:r>
        </a:p>
        <a:p>
          <a:r>
            <a:rPr kumimoji="1" lang="ja-JP" altLang="en-US" sz="1100">
              <a:solidFill>
                <a:srgbClr val="FF0000"/>
              </a:solidFill>
            </a:rPr>
            <a:t>監察：三浦先生</a:t>
          </a:r>
          <a:endParaRPr kumimoji="1" lang="en-US" altLang="ja-JP" sz="1100">
            <a:solidFill>
              <a:srgbClr val="FF0000"/>
            </a:solidFill>
          </a:endParaRPr>
        </a:p>
        <a:p>
          <a:r>
            <a:rPr kumimoji="1" lang="ja-JP" altLang="en-US" sz="1100">
              <a:solidFill>
                <a:srgbClr val="FF0000"/>
              </a:solidFill>
            </a:rPr>
            <a:t>スターター：瀬戸夢大</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17689</xdr:colOff>
      <xdr:row>57</xdr:row>
      <xdr:rowOff>95250</xdr:rowOff>
    </xdr:from>
    <xdr:ext cx="6419850" cy="638175"/>
    <xdr:sp macro="" textlink="">
      <xdr:nvSpPr>
        <xdr:cNvPr id="2" name="Shape 5">
          <a:extLst>
            <a:ext uri="{FF2B5EF4-FFF2-40B4-BE49-F238E27FC236}">
              <a16:creationId xmlns:a16="http://schemas.microsoft.com/office/drawing/2014/main" id="{D0E8B4DB-96E7-4CE1-A422-4949661FCD1C}"/>
            </a:ext>
          </a:extLst>
        </xdr:cNvPr>
        <xdr:cNvSpPr/>
      </xdr:nvSpPr>
      <xdr:spPr>
        <a:xfrm>
          <a:off x="112939" y="9647464"/>
          <a:ext cx="6419850" cy="638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  第２６回 北海道ジュニア陸上競技選手権大会実行委員会 　　大佐賀　祥</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（勤務先）滝川市立明苑中学校　　（TEL）0125-23-2129　(Mail)oosaga_syo@takikawa.ed.jp</a:t>
          </a:r>
          <a:endParaRPr sz="1200">
            <a:latin typeface="ＭＳ 明朝" panose="02020609040205080304" pitchFamily="17" charset="-128"/>
            <a:ea typeface="ＭＳ 明朝" panose="02020609040205080304" pitchFamily="17" charset="-128"/>
            <a:cs typeface="Arial"/>
            <a:sym typeface="Arial"/>
          </a:endParaRPr>
        </a:p>
      </xdr:txBody>
    </xdr:sp>
    <xdr:clientData fLocksWithSheet="0"/>
  </xdr:oneCellAnchor>
  <xdr:oneCellAnchor>
    <xdr:from>
      <xdr:col>27</xdr:col>
      <xdr:colOff>285750</xdr:colOff>
      <xdr:row>10</xdr:row>
      <xdr:rowOff>133350</xdr:rowOff>
    </xdr:from>
    <xdr:ext cx="5676900" cy="1943100"/>
    <xdr:sp macro="" textlink="">
      <xdr:nvSpPr>
        <xdr:cNvPr id="3" name="Shape 6">
          <a:extLst>
            <a:ext uri="{FF2B5EF4-FFF2-40B4-BE49-F238E27FC236}">
              <a16:creationId xmlns:a16="http://schemas.microsoft.com/office/drawing/2014/main" id="{F2CB67F3-F95B-4C46-8840-D72F928352A3}"/>
            </a:ext>
          </a:extLst>
        </xdr:cNvPr>
        <xdr:cNvSpPr/>
      </xdr:nvSpPr>
      <xdr:spPr>
        <a:xfrm>
          <a:off x="7086600" y="1562100"/>
          <a:ext cx="5676900" cy="194310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個人情報（勤務先等）の関係から、今年度については、必要に応じて、別シートの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xdr:txBody>
    </xdr:sp>
    <xdr:clientData fLocksWithSheet="0"/>
  </xdr:oneCellAnchor>
  <mc:AlternateContent xmlns:mc="http://schemas.openxmlformats.org/markup-compatibility/2006">
    <mc:Choice xmlns:a14="http://schemas.microsoft.com/office/drawing/2010/main" Requires="a14">
      <xdr:twoCellAnchor>
        <xdr:from>
          <xdr:col>28</xdr:col>
          <xdr:colOff>184150</xdr:colOff>
          <xdr:row>1</xdr:row>
          <xdr:rowOff>114300</xdr:rowOff>
        </xdr:from>
        <xdr:to>
          <xdr:col>29</xdr:col>
          <xdr:colOff>514350</xdr:colOff>
          <xdr:row>9</xdr:row>
          <xdr:rowOff>57150</xdr:rowOff>
        </xdr:to>
        <xdr:sp macro="" textlink="">
          <xdr:nvSpPr>
            <xdr:cNvPr id="2049" name="Spinner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104775</xdr:colOff>
      <xdr:row>6</xdr:row>
      <xdr:rowOff>161925</xdr:rowOff>
    </xdr:from>
    <xdr:ext cx="5400675" cy="2390775"/>
    <xdr:sp macro="" textlink="">
      <xdr:nvSpPr>
        <xdr:cNvPr id="2" name="Shape 7">
          <a:extLst>
            <a:ext uri="{FF2B5EF4-FFF2-40B4-BE49-F238E27FC236}">
              <a16:creationId xmlns:a16="http://schemas.microsoft.com/office/drawing/2014/main" id="{BD44C799-F76B-445E-9DFB-F8E3BC1007FF}"/>
            </a:ext>
          </a:extLst>
        </xdr:cNvPr>
        <xdr:cNvSpPr/>
      </xdr:nvSpPr>
      <xdr:spPr>
        <a:xfrm>
          <a:off x="6810375" y="1647825"/>
          <a:ext cx="5400675" cy="239077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個人情報（勤務先等）の関係から、今年度については、必要に応じて別シートの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列（審判員名簿のシート）に各自入力していただきますようお願いいたします。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xdr:txBody>
    </xdr:sp>
    <xdr:clientData fLocksWithSheet="0"/>
  </xdr:oneCellAnchor>
  <xdr:oneCellAnchor>
    <xdr:from>
      <xdr:col>0</xdr:col>
      <xdr:colOff>85725</xdr:colOff>
      <xdr:row>44</xdr:row>
      <xdr:rowOff>95250</xdr:rowOff>
    </xdr:from>
    <xdr:ext cx="6362700" cy="657225"/>
    <xdr:sp macro="" textlink="">
      <xdr:nvSpPr>
        <xdr:cNvPr id="3" name="Shape 8">
          <a:extLst>
            <a:ext uri="{FF2B5EF4-FFF2-40B4-BE49-F238E27FC236}">
              <a16:creationId xmlns:a16="http://schemas.microsoft.com/office/drawing/2014/main" id="{C21C30A2-9E0E-4CB9-BC93-792A75B30905}"/>
            </a:ext>
          </a:extLst>
        </xdr:cNvPr>
        <xdr:cNvSpPr/>
      </xdr:nvSpPr>
      <xdr:spPr>
        <a:xfrm>
          <a:off x="85725" y="8858250"/>
          <a:ext cx="6362700" cy="657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4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  第２６回 北海道ジュニア陸上競技選手権大会実行委員会 　　大佐賀　祥</a:t>
          </a:r>
          <a:endParaRPr sz="14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（勤務先）滝川市立明苑中学校　　（TEL）0125-23-2129　(Mail)oosaga_syo@takikawa.ed.jp</a:t>
          </a:r>
          <a:endParaRPr sz="1400">
            <a:latin typeface="ＭＳ 明朝" panose="02020609040205080304" pitchFamily="17" charset="-128"/>
            <a:ea typeface="ＭＳ 明朝" panose="02020609040205080304" pitchFamily="17" charset="-128"/>
            <a:cs typeface="Arial"/>
            <a:sym typeface="Arial"/>
          </a:endParaRPr>
        </a:p>
      </xdr:txBody>
    </xdr:sp>
    <xdr:clientData fLocksWithSheet="0"/>
  </xdr:oneCellAnchor>
  <mc:AlternateContent xmlns:mc="http://schemas.openxmlformats.org/markup-compatibility/2006">
    <mc:Choice xmlns:a14="http://schemas.microsoft.com/office/drawing/2010/main" Requires="a14">
      <xdr:twoCellAnchor>
        <xdr:from>
          <xdr:col>28</xdr:col>
          <xdr:colOff>152400</xdr:colOff>
          <xdr:row>0</xdr:row>
          <xdr:rowOff>361950</xdr:rowOff>
        </xdr:from>
        <xdr:to>
          <xdr:col>29</xdr:col>
          <xdr:colOff>488950</xdr:colOff>
          <xdr:row>5</xdr:row>
          <xdr:rowOff>228600</xdr:rowOff>
        </xdr:to>
        <xdr:sp macro="" textlink="">
          <xdr:nvSpPr>
            <xdr:cNvPr id="3073" name="Spinner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27</xdr:col>
      <xdr:colOff>320675</xdr:colOff>
      <xdr:row>8</xdr:row>
      <xdr:rowOff>101600</xdr:rowOff>
    </xdr:from>
    <xdr:ext cx="5476875" cy="2419350"/>
    <xdr:sp macro="" textlink="">
      <xdr:nvSpPr>
        <xdr:cNvPr id="2" name="Shape 9">
          <a:extLst>
            <a:ext uri="{FF2B5EF4-FFF2-40B4-BE49-F238E27FC236}">
              <a16:creationId xmlns:a16="http://schemas.microsoft.com/office/drawing/2014/main" id="{4A92463A-3883-406D-868F-585CF0F2FB56}"/>
            </a:ext>
          </a:extLst>
        </xdr:cNvPr>
        <xdr:cNvSpPr/>
      </xdr:nvSpPr>
      <xdr:spPr>
        <a:xfrm>
          <a:off x="7169150" y="1930400"/>
          <a:ext cx="5476875" cy="241935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列（審判員名簿のシート）に各自入力していただきますようお願いいたします。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xdr:txBody>
    </xdr:sp>
    <xdr:clientData fLocksWithSheet="0"/>
  </xdr:oneCellAnchor>
  <xdr:oneCellAnchor>
    <xdr:from>
      <xdr:col>2</xdr:col>
      <xdr:colOff>19050</xdr:colOff>
      <xdr:row>43</xdr:row>
      <xdr:rowOff>117475</xdr:rowOff>
    </xdr:from>
    <xdr:ext cx="6438900" cy="657225"/>
    <xdr:sp macro="" textlink="">
      <xdr:nvSpPr>
        <xdr:cNvPr id="3" name="Shape 10">
          <a:extLst>
            <a:ext uri="{FF2B5EF4-FFF2-40B4-BE49-F238E27FC236}">
              <a16:creationId xmlns:a16="http://schemas.microsoft.com/office/drawing/2014/main" id="{C477D1C1-F57A-4BFB-85D3-E7AFDE623839}"/>
            </a:ext>
          </a:extLst>
        </xdr:cNvPr>
        <xdr:cNvSpPr/>
      </xdr:nvSpPr>
      <xdr:spPr>
        <a:xfrm>
          <a:off x="298450" y="8283575"/>
          <a:ext cx="6438900" cy="6572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4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  第２６回 北海道ジュニア陸上競技選手権大会実行委員会 　　大佐賀　祥</a:t>
          </a:r>
          <a:endParaRPr sz="14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50" i="0" u="none" strike="noStrike">
              <a:solidFill>
                <a:srgbClr val="000000"/>
              </a:solidFill>
              <a:latin typeface="ＭＳ 明朝" panose="02020609040205080304" pitchFamily="17" charset="-128"/>
              <a:ea typeface="ＭＳ 明朝" panose="02020609040205080304" pitchFamily="17" charset="-128"/>
              <a:cs typeface="Arial"/>
              <a:sym typeface="Arial"/>
            </a:rPr>
            <a:t>（勤務先）滝川市立明苑中学校　　（TEL）0125-23-2129　(Mail)oosaga_syo@takikawa.ed.jp</a:t>
          </a:r>
          <a:endParaRPr sz="1400">
            <a:latin typeface="ＭＳ 明朝" panose="02020609040205080304" pitchFamily="17" charset="-128"/>
            <a:ea typeface="ＭＳ 明朝" panose="02020609040205080304" pitchFamily="17" charset="-128"/>
            <a:cs typeface="Arial"/>
            <a:sym typeface="Arial"/>
          </a:endParaRPr>
        </a:p>
      </xdr:txBody>
    </xdr:sp>
    <xdr:clientData fLocksWithSheet="0"/>
  </xdr:oneCellAnchor>
  <mc:AlternateContent xmlns:mc="http://schemas.openxmlformats.org/markup-compatibility/2006">
    <mc:Choice xmlns:a14="http://schemas.microsoft.com/office/drawing/2010/main" Requires="a14">
      <xdr:twoCellAnchor>
        <xdr:from>
          <xdr:col>28</xdr:col>
          <xdr:colOff>647700</xdr:colOff>
          <xdr:row>2</xdr:row>
          <xdr:rowOff>209550</xdr:rowOff>
        </xdr:from>
        <xdr:to>
          <xdr:col>30</xdr:col>
          <xdr:colOff>152400</xdr:colOff>
          <xdr:row>8</xdr:row>
          <xdr:rowOff>19050</xdr:rowOff>
        </xdr:to>
        <xdr:sp macro="" textlink="">
          <xdr:nvSpPr>
            <xdr:cNvPr id="4097" name="Spinner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624F0-BEA1-440C-A771-E7AF5263A403}">
  <sheetPr codeName="Sheet1"/>
  <dimension ref="A1:K86"/>
  <sheetViews>
    <sheetView tabSelected="1" zoomScale="85" zoomScaleNormal="85" workbookViewId="0">
      <selection activeCell="K1" sqref="K1"/>
    </sheetView>
  </sheetViews>
  <sheetFormatPr defaultColWidth="12.58203125" defaultRowHeight="15" customHeight="1"/>
  <cols>
    <col min="1" max="1" width="17.5" style="1" customWidth="1"/>
    <col min="2" max="2" width="4.08203125" style="1" customWidth="1"/>
    <col min="3" max="3" width="14.83203125" style="1" customWidth="1"/>
    <col min="4" max="4" width="4.08203125" style="1" customWidth="1"/>
    <col min="5" max="5" width="14.83203125" style="1" customWidth="1"/>
    <col min="6" max="6" width="4.08203125" style="1" customWidth="1"/>
    <col min="7" max="7" width="14.83203125" style="1" customWidth="1"/>
    <col min="8" max="8" width="4.08203125" style="1" customWidth="1"/>
    <col min="9" max="9" width="14.83203125" style="1" customWidth="1"/>
    <col min="10" max="10" width="4.08203125" style="1" customWidth="1"/>
    <col min="11" max="11" width="14.83203125" style="1" customWidth="1"/>
    <col min="12" max="12" width="3.33203125" style="1" customWidth="1"/>
    <col min="13" max="24" width="7" style="1" customWidth="1"/>
    <col min="25" max="16384" width="12.58203125" style="1"/>
  </cols>
  <sheetData>
    <row r="1" spans="1:11" ht="32.25" customHeight="1">
      <c r="A1" s="61" t="s">
        <v>0</v>
      </c>
      <c r="B1" s="61"/>
      <c r="C1" s="61"/>
      <c r="D1" s="61"/>
      <c r="E1" s="61"/>
      <c r="F1" s="61"/>
      <c r="G1" s="61"/>
      <c r="H1" s="61"/>
      <c r="I1" s="61"/>
      <c r="J1" s="61"/>
      <c r="K1" s="53" t="s">
        <v>354</v>
      </c>
    </row>
    <row r="2" spans="1:11" ht="9.75" customHeight="1">
      <c r="A2" s="3"/>
      <c r="B2" s="3"/>
      <c r="C2" s="3"/>
      <c r="D2" s="3"/>
      <c r="E2" s="3"/>
      <c r="F2" s="3"/>
      <c r="G2" s="3"/>
      <c r="H2" s="3"/>
      <c r="I2" s="3"/>
      <c r="J2" s="3"/>
      <c r="K2" s="3"/>
    </row>
    <row r="3" spans="1:11" ht="15" customHeight="1">
      <c r="A3" s="82" t="s">
        <v>1</v>
      </c>
      <c r="B3" s="3"/>
      <c r="C3" s="3" t="s">
        <v>2</v>
      </c>
      <c r="D3" s="3"/>
      <c r="E3" s="3"/>
      <c r="F3" s="3"/>
      <c r="G3" s="3"/>
      <c r="H3" s="3"/>
      <c r="I3" s="3"/>
      <c r="J3" s="3"/>
      <c r="K3" s="3"/>
    </row>
    <row r="4" spans="1:11" ht="15" customHeight="1">
      <c r="A4" s="82" t="s">
        <v>3</v>
      </c>
      <c r="B4" s="3"/>
      <c r="C4" s="3" t="s">
        <v>4</v>
      </c>
      <c r="D4" s="3"/>
      <c r="E4" s="3"/>
      <c r="F4" s="3"/>
      <c r="G4" s="3"/>
      <c r="H4" s="3"/>
      <c r="I4" s="3"/>
      <c r="J4" s="3"/>
      <c r="K4" s="3"/>
    </row>
    <row r="5" spans="1:11" ht="15" customHeight="1">
      <c r="A5" s="82" t="s">
        <v>5</v>
      </c>
      <c r="B5" s="3" t="s">
        <v>6</v>
      </c>
      <c r="C5" s="3" t="s">
        <v>7</v>
      </c>
      <c r="D5" s="3" t="s">
        <v>8</v>
      </c>
      <c r="E5" s="2" t="s">
        <v>9</v>
      </c>
      <c r="F5" s="3" t="s">
        <v>10</v>
      </c>
      <c r="G5" s="2" t="s">
        <v>11</v>
      </c>
      <c r="H5" s="3" t="s">
        <v>12</v>
      </c>
      <c r="I5" s="3" t="s">
        <v>13</v>
      </c>
      <c r="J5" s="3" t="s">
        <v>14</v>
      </c>
      <c r="K5" s="3" t="s">
        <v>15</v>
      </c>
    </row>
    <row r="6" spans="1:11" ht="15" customHeight="1">
      <c r="A6" s="82" t="s">
        <v>16</v>
      </c>
      <c r="B6" s="3"/>
      <c r="C6" s="3" t="s">
        <v>17</v>
      </c>
      <c r="D6" s="3"/>
      <c r="E6" s="3"/>
      <c r="F6" s="3"/>
      <c r="G6" s="3"/>
      <c r="H6" s="3"/>
      <c r="I6" s="3"/>
      <c r="J6" s="3"/>
      <c r="K6" s="3"/>
    </row>
    <row r="7" spans="1:11" ht="15" customHeight="1">
      <c r="A7" s="82" t="s">
        <v>18</v>
      </c>
      <c r="B7" s="3" t="s">
        <v>19</v>
      </c>
      <c r="C7" s="3" t="s">
        <v>20</v>
      </c>
      <c r="D7" s="3"/>
      <c r="E7" s="2" t="s">
        <v>21</v>
      </c>
      <c r="F7" s="3"/>
      <c r="G7" s="2" t="s">
        <v>22</v>
      </c>
      <c r="H7" s="2"/>
      <c r="I7" s="3"/>
      <c r="J7" s="3"/>
      <c r="K7" s="3"/>
    </row>
    <row r="8" spans="1:11" ht="15" customHeight="1">
      <c r="A8" s="82" t="s">
        <v>23</v>
      </c>
      <c r="B8" s="3"/>
      <c r="C8" s="3" t="s">
        <v>24</v>
      </c>
      <c r="D8" s="3"/>
      <c r="E8" s="3"/>
      <c r="F8" s="3"/>
      <c r="G8" s="3"/>
      <c r="H8" s="3"/>
      <c r="I8" s="3"/>
      <c r="J8" s="3"/>
      <c r="K8" s="3"/>
    </row>
    <row r="9" spans="1:11" ht="15" customHeight="1">
      <c r="A9" s="82" t="s">
        <v>25</v>
      </c>
      <c r="B9" s="3"/>
      <c r="C9" s="3" t="s">
        <v>26</v>
      </c>
      <c r="D9" s="3"/>
      <c r="E9" s="3"/>
      <c r="F9" s="3"/>
      <c r="G9" s="3"/>
      <c r="H9" s="3"/>
      <c r="I9" s="3"/>
      <c r="J9" s="3"/>
      <c r="K9" s="3"/>
    </row>
    <row r="10" spans="1:11" ht="15" customHeight="1">
      <c r="A10" s="82" t="s">
        <v>27</v>
      </c>
      <c r="B10" s="3"/>
      <c r="C10" s="3" t="s">
        <v>28</v>
      </c>
      <c r="D10" s="3"/>
      <c r="E10" s="3"/>
      <c r="F10" s="3"/>
      <c r="G10" s="3"/>
      <c r="H10" s="3"/>
      <c r="I10" s="3"/>
      <c r="J10" s="3"/>
      <c r="K10" s="3"/>
    </row>
    <row r="11" spans="1:11" ht="15" customHeight="1">
      <c r="A11" s="82" t="s">
        <v>29</v>
      </c>
      <c r="B11" s="3"/>
      <c r="C11" s="3" t="s">
        <v>30</v>
      </c>
      <c r="D11" s="3"/>
      <c r="E11" s="3"/>
      <c r="F11" s="3"/>
      <c r="G11" s="3"/>
      <c r="H11" s="3"/>
      <c r="I11" s="3"/>
      <c r="J11" s="3"/>
      <c r="K11" s="3"/>
    </row>
    <row r="12" spans="1:11" ht="8.25" customHeight="1">
      <c r="A12" s="82"/>
      <c r="B12" s="3"/>
      <c r="C12" s="3"/>
      <c r="D12" s="3"/>
      <c r="E12" s="3"/>
      <c r="F12" s="3"/>
      <c r="G12" s="3"/>
      <c r="H12" s="3"/>
      <c r="I12" s="3"/>
      <c r="J12" s="3"/>
      <c r="K12" s="3"/>
    </row>
    <row r="13" spans="1:11" ht="15" customHeight="1">
      <c r="A13" s="82" t="s">
        <v>31</v>
      </c>
      <c r="B13" s="3" t="s">
        <v>32</v>
      </c>
      <c r="C13" s="3" t="s">
        <v>33</v>
      </c>
      <c r="D13" s="3"/>
      <c r="E13" s="3" t="s">
        <v>34</v>
      </c>
      <c r="F13" s="3"/>
      <c r="G13" s="3"/>
      <c r="H13" s="3"/>
      <c r="I13" s="3"/>
      <c r="J13" s="3"/>
      <c r="K13" s="3"/>
    </row>
    <row r="14" spans="1:11" ht="15" customHeight="1">
      <c r="A14" s="82"/>
      <c r="B14" s="3"/>
      <c r="C14" s="2" t="s">
        <v>35</v>
      </c>
      <c r="D14" s="3"/>
      <c r="E14" s="2" t="s">
        <v>36</v>
      </c>
      <c r="F14" s="3"/>
      <c r="G14" s="2" t="s">
        <v>37</v>
      </c>
      <c r="H14" s="3"/>
      <c r="I14" s="3"/>
      <c r="J14" s="3"/>
      <c r="K14" s="3"/>
    </row>
    <row r="15" spans="1:11" ht="8.25" customHeight="1">
      <c r="A15" s="82"/>
      <c r="B15" s="3"/>
      <c r="C15" s="3"/>
      <c r="D15" s="3"/>
      <c r="E15" s="3"/>
      <c r="F15" s="4"/>
      <c r="G15" s="3"/>
      <c r="H15" s="3"/>
      <c r="I15" s="3"/>
      <c r="J15" s="3"/>
      <c r="K15" s="3"/>
    </row>
    <row r="16" spans="1:11" ht="15" customHeight="1">
      <c r="A16" s="82" t="s">
        <v>38</v>
      </c>
      <c r="B16" s="3" t="s">
        <v>32</v>
      </c>
      <c r="C16" s="3" t="s">
        <v>39</v>
      </c>
      <c r="D16" s="3"/>
      <c r="E16" s="3" t="s">
        <v>40</v>
      </c>
      <c r="F16" s="3"/>
      <c r="G16" s="3"/>
      <c r="H16" s="3"/>
      <c r="I16" s="3"/>
      <c r="J16" s="3"/>
      <c r="K16" s="3"/>
    </row>
    <row r="17" spans="1:11" ht="15" customHeight="1">
      <c r="A17" s="82"/>
      <c r="B17" s="3"/>
      <c r="C17" s="2" t="s">
        <v>41</v>
      </c>
      <c r="D17" s="3"/>
      <c r="E17" s="2" t="s">
        <v>42</v>
      </c>
      <c r="F17" s="3"/>
      <c r="G17" s="2" t="s">
        <v>43</v>
      </c>
      <c r="H17" s="3"/>
      <c r="I17" s="2" t="s">
        <v>44</v>
      </c>
      <c r="J17" s="3"/>
      <c r="K17" s="2" t="s">
        <v>45</v>
      </c>
    </row>
    <row r="18" spans="1:11" ht="15" customHeight="1">
      <c r="A18" s="82"/>
      <c r="B18" s="3"/>
      <c r="C18" s="2" t="s">
        <v>46</v>
      </c>
      <c r="D18" s="3"/>
      <c r="E18" s="2" t="s">
        <v>47</v>
      </c>
      <c r="F18" s="3"/>
      <c r="G18" s="5"/>
      <c r="H18" s="3"/>
      <c r="I18" s="3"/>
      <c r="J18" s="3"/>
      <c r="K18" s="3"/>
    </row>
    <row r="19" spans="1:11" ht="8.25" customHeight="1">
      <c r="A19" s="82"/>
      <c r="B19" s="3"/>
      <c r="C19" s="3"/>
      <c r="D19" s="3"/>
      <c r="E19" s="3"/>
      <c r="F19" s="3"/>
      <c r="G19" s="3"/>
      <c r="H19" s="3"/>
      <c r="I19" s="3"/>
      <c r="J19" s="3"/>
      <c r="K19" s="3"/>
    </row>
    <row r="20" spans="1:11" ht="15" customHeight="1">
      <c r="A20" s="82" t="s">
        <v>48</v>
      </c>
      <c r="B20" s="3" t="s">
        <v>32</v>
      </c>
      <c r="C20" s="3" t="s">
        <v>49</v>
      </c>
      <c r="D20" s="4"/>
      <c r="E20" s="3"/>
      <c r="F20" s="3"/>
      <c r="G20" s="3"/>
      <c r="H20" s="3"/>
      <c r="I20" s="3"/>
      <c r="J20" s="3"/>
      <c r="K20" s="3"/>
    </row>
    <row r="21" spans="1:11" ht="15" customHeight="1">
      <c r="A21" s="82"/>
      <c r="B21" s="3"/>
      <c r="C21" s="3"/>
      <c r="D21" s="4"/>
      <c r="E21" s="3"/>
      <c r="F21" s="3"/>
      <c r="G21" s="3"/>
      <c r="H21" s="3"/>
      <c r="I21" s="3"/>
      <c r="J21" s="3"/>
      <c r="K21" s="3"/>
    </row>
    <row r="22" spans="1:11" ht="15" customHeight="1">
      <c r="A22" s="82" t="s">
        <v>50</v>
      </c>
      <c r="B22" s="3" t="s">
        <v>32</v>
      </c>
      <c r="C22" s="3" t="s">
        <v>51</v>
      </c>
      <c r="D22" s="3"/>
      <c r="E22" s="3" t="s">
        <v>52</v>
      </c>
      <c r="F22" s="3"/>
      <c r="G22" s="3"/>
      <c r="H22" s="3"/>
      <c r="I22" s="3"/>
      <c r="J22" s="3"/>
      <c r="K22" s="3"/>
    </row>
    <row r="23" spans="1:11" ht="15" customHeight="1">
      <c r="A23" s="82" t="s">
        <v>53</v>
      </c>
      <c r="B23" s="3"/>
      <c r="C23" s="2" t="s">
        <v>54</v>
      </c>
      <c r="D23" s="3"/>
      <c r="E23" s="2" t="s">
        <v>55</v>
      </c>
      <c r="F23" s="3"/>
      <c r="G23" s="2" t="s">
        <v>56</v>
      </c>
      <c r="H23" s="3"/>
      <c r="I23" s="2" t="s">
        <v>57</v>
      </c>
      <c r="J23" s="4"/>
      <c r="K23" s="2" t="s">
        <v>58</v>
      </c>
    </row>
    <row r="24" spans="1:11" ht="15" customHeight="1">
      <c r="A24" s="82"/>
      <c r="B24" s="3"/>
      <c r="C24" s="2" t="s">
        <v>59</v>
      </c>
      <c r="D24" s="3"/>
      <c r="E24" s="2" t="s">
        <v>60</v>
      </c>
      <c r="F24" s="3"/>
      <c r="G24" s="2" t="s">
        <v>61</v>
      </c>
      <c r="H24" s="3"/>
      <c r="I24" s="2" t="s">
        <v>62</v>
      </c>
      <c r="J24" s="4"/>
      <c r="K24" s="2"/>
    </row>
    <row r="25" spans="1:11" ht="8.25" customHeight="1">
      <c r="A25" s="82"/>
      <c r="B25" s="3"/>
      <c r="C25" s="3"/>
      <c r="D25" s="3"/>
      <c r="E25" s="3"/>
      <c r="F25" s="3"/>
      <c r="G25" s="3"/>
      <c r="H25" s="3"/>
      <c r="I25" s="3"/>
      <c r="J25" s="3"/>
      <c r="K25" s="3"/>
    </row>
    <row r="26" spans="1:11" ht="15" customHeight="1">
      <c r="A26" s="82" t="s">
        <v>63</v>
      </c>
      <c r="B26" s="3" t="s">
        <v>32</v>
      </c>
      <c r="C26" s="2" t="s">
        <v>64</v>
      </c>
      <c r="D26" s="3"/>
      <c r="E26" s="2"/>
      <c r="F26" s="3"/>
      <c r="G26" s="3"/>
      <c r="H26" s="3"/>
      <c r="I26" s="3"/>
      <c r="J26" s="3"/>
      <c r="K26" s="2"/>
    </row>
    <row r="27" spans="1:11" ht="15" customHeight="1">
      <c r="A27" s="82"/>
      <c r="B27" s="3"/>
      <c r="C27" s="2" t="s">
        <v>65</v>
      </c>
      <c r="D27" s="3"/>
      <c r="E27" s="2" t="s">
        <v>66</v>
      </c>
      <c r="F27" s="3"/>
      <c r="G27" s="2" t="s">
        <v>67</v>
      </c>
      <c r="H27" s="3"/>
      <c r="I27" s="2" t="s">
        <v>68</v>
      </c>
      <c r="J27" s="4"/>
      <c r="K27" s="2" t="s">
        <v>69</v>
      </c>
    </row>
    <row r="28" spans="1:11" ht="15" customHeight="1">
      <c r="A28" s="82"/>
      <c r="B28" s="3"/>
      <c r="C28" s="2" t="s">
        <v>70</v>
      </c>
      <c r="D28" s="3"/>
      <c r="E28" s="2" t="s">
        <v>71</v>
      </c>
      <c r="F28" s="3"/>
      <c r="G28" s="2" t="s">
        <v>72</v>
      </c>
      <c r="H28" s="3"/>
      <c r="I28" s="2" t="s">
        <v>73</v>
      </c>
      <c r="J28" s="4"/>
      <c r="K28" s="2"/>
    </row>
    <row r="29" spans="1:11" ht="8.25" customHeight="1">
      <c r="A29" s="82"/>
      <c r="B29" s="3"/>
      <c r="C29" s="3"/>
      <c r="D29" s="3"/>
      <c r="E29" s="3"/>
      <c r="F29" s="3"/>
      <c r="G29" s="3"/>
      <c r="H29" s="3"/>
      <c r="I29" s="3"/>
      <c r="J29" s="3"/>
      <c r="K29" s="3"/>
    </row>
    <row r="30" spans="1:11" ht="15" customHeight="1">
      <c r="A30" s="82" t="s">
        <v>74</v>
      </c>
      <c r="B30" s="3" t="s">
        <v>32</v>
      </c>
      <c r="C30" s="2" t="s">
        <v>75</v>
      </c>
      <c r="D30" s="3"/>
      <c r="E30" s="2" t="s">
        <v>76</v>
      </c>
      <c r="F30" s="3"/>
      <c r="G30" s="2"/>
      <c r="H30" s="3"/>
      <c r="I30" s="3"/>
      <c r="J30" s="3"/>
      <c r="K30" s="3"/>
    </row>
    <row r="31" spans="1:11" ht="15" customHeight="1">
      <c r="A31" s="82"/>
      <c r="B31" s="3"/>
      <c r="C31" s="3" t="s">
        <v>77</v>
      </c>
      <c r="D31" s="3"/>
      <c r="E31" s="3" t="s">
        <v>78</v>
      </c>
      <c r="F31" s="3"/>
      <c r="G31" s="2" t="s">
        <v>79</v>
      </c>
      <c r="H31" s="3"/>
      <c r="I31" s="2" t="s">
        <v>80</v>
      </c>
      <c r="J31" s="4"/>
      <c r="K31" s="2" t="s">
        <v>81</v>
      </c>
    </row>
    <row r="32" spans="1:11" ht="15" customHeight="1">
      <c r="A32" s="82"/>
      <c r="B32" s="3"/>
      <c r="C32" s="2" t="s">
        <v>82</v>
      </c>
      <c r="D32" s="3"/>
      <c r="E32" s="2" t="s">
        <v>83</v>
      </c>
      <c r="F32" s="3"/>
      <c r="G32" s="2" t="s">
        <v>84</v>
      </c>
      <c r="H32" s="3"/>
      <c r="I32" s="54" t="s">
        <v>351</v>
      </c>
      <c r="J32" s="4"/>
      <c r="K32" s="2"/>
    </row>
    <row r="33" spans="1:11" ht="15" customHeight="1">
      <c r="A33" s="83"/>
    </row>
    <row r="34" spans="1:11" ht="15" customHeight="1">
      <c r="A34" s="82" t="s">
        <v>85</v>
      </c>
      <c r="B34" s="3" t="s">
        <v>32</v>
      </c>
      <c r="C34" s="2" t="s">
        <v>86</v>
      </c>
      <c r="D34" s="3"/>
      <c r="E34" s="3"/>
      <c r="F34" s="3"/>
      <c r="G34" s="3"/>
      <c r="H34" s="3"/>
      <c r="I34" s="3"/>
      <c r="J34" s="3"/>
      <c r="K34" s="3"/>
    </row>
    <row r="35" spans="1:11" ht="15" customHeight="1">
      <c r="A35" s="82"/>
      <c r="B35" s="3"/>
      <c r="C35" s="2" t="s">
        <v>87</v>
      </c>
      <c r="D35" s="3"/>
      <c r="E35" s="3"/>
      <c r="F35" s="3"/>
      <c r="G35" s="3"/>
      <c r="H35" s="3"/>
      <c r="I35" s="3"/>
      <c r="J35" s="4"/>
      <c r="K35" s="3"/>
    </row>
    <row r="36" spans="1:11" ht="8.25" customHeight="1">
      <c r="A36" s="82"/>
      <c r="B36" s="3"/>
      <c r="C36" s="3"/>
      <c r="D36" s="3"/>
      <c r="E36" s="3"/>
      <c r="F36" s="3"/>
      <c r="G36" s="3"/>
      <c r="H36" s="3"/>
      <c r="I36" s="3"/>
      <c r="J36" s="3"/>
      <c r="K36" s="3"/>
    </row>
    <row r="37" spans="1:11" ht="15" customHeight="1">
      <c r="A37" s="82" t="s">
        <v>88</v>
      </c>
      <c r="B37" s="3" t="s">
        <v>32</v>
      </c>
      <c r="C37" s="3" t="s">
        <v>89</v>
      </c>
      <c r="D37" s="3"/>
      <c r="E37" s="2"/>
      <c r="F37" s="3"/>
      <c r="G37" s="3"/>
      <c r="H37" s="3"/>
      <c r="I37" s="3"/>
      <c r="J37" s="3"/>
      <c r="K37" s="3"/>
    </row>
    <row r="38" spans="1:11" ht="15" customHeight="1">
      <c r="A38" s="82"/>
      <c r="B38" s="3"/>
      <c r="C38" s="3" t="s">
        <v>90</v>
      </c>
      <c r="D38" s="3"/>
      <c r="E38" s="3"/>
      <c r="F38" s="3"/>
      <c r="G38" s="3"/>
      <c r="H38" s="3"/>
      <c r="I38" s="3"/>
      <c r="J38" s="3"/>
      <c r="K38" s="3"/>
    </row>
    <row r="39" spans="1:11" ht="8.25" customHeight="1">
      <c r="A39" s="82"/>
      <c r="B39" s="3"/>
      <c r="C39" s="3"/>
      <c r="D39" s="3"/>
      <c r="E39" s="3"/>
      <c r="F39" s="3"/>
      <c r="G39" s="3"/>
      <c r="H39" s="3"/>
      <c r="I39" s="3"/>
      <c r="J39" s="3"/>
      <c r="K39" s="3"/>
    </row>
    <row r="40" spans="1:11" ht="15" customHeight="1">
      <c r="A40" s="82" t="s">
        <v>91</v>
      </c>
      <c r="B40" s="3" t="s">
        <v>32</v>
      </c>
      <c r="C40" s="3" t="s">
        <v>92</v>
      </c>
      <c r="D40" s="3"/>
      <c r="E40" s="2" t="s">
        <v>93</v>
      </c>
      <c r="F40" s="3"/>
      <c r="G40" s="3"/>
      <c r="H40" s="3"/>
      <c r="I40" s="3"/>
      <c r="J40" s="3"/>
      <c r="K40" s="3"/>
    </row>
    <row r="41" spans="1:11" ht="15" customHeight="1">
      <c r="A41" s="82"/>
      <c r="B41" s="3"/>
      <c r="C41" s="2" t="s">
        <v>94</v>
      </c>
      <c r="D41" s="3"/>
      <c r="E41" s="2" t="s">
        <v>95</v>
      </c>
      <c r="F41" s="3"/>
      <c r="G41" s="2" t="s">
        <v>96</v>
      </c>
      <c r="H41" s="3"/>
      <c r="I41" s="2" t="s">
        <v>97</v>
      </c>
      <c r="J41" s="4"/>
      <c r="K41" s="54" t="s">
        <v>350</v>
      </c>
    </row>
    <row r="42" spans="1:11" ht="15" customHeight="1">
      <c r="A42" s="82"/>
      <c r="B42" s="3"/>
      <c r="C42" s="54" t="s">
        <v>353</v>
      </c>
      <c r="D42" s="3"/>
      <c r="E42" s="2"/>
      <c r="F42" s="3"/>
      <c r="G42" s="2"/>
      <c r="H42" s="3"/>
      <c r="I42" s="2"/>
      <c r="J42" s="4"/>
      <c r="K42" s="3"/>
    </row>
    <row r="43" spans="1:11" ht="8.25" customHeight="1">
      <c r="A43" s="82"/>
      <c r="B43" s="3"/>
      <c r="C43" s="3"/>
      <c r="D43" s="3"/>
      <c r="E43" s="3"/>
      <c r="F43" s="3"/>
      <c r="G43" s="3"/>
      <c r="H43" s="3"/>
      <c r="I43" s="3"/>
      <c r="J43" s="3"/>
      <c r="K43" s="3"/>
    </row>
    <row r="44" spans="1:11" ht="15" customHeight="1">
      <c r="A44" s="82" t="s">
        <v>98</v>
      </c>
      <c r="B44" s="3" t="s">
        <v>32</v>
      </c>
      <c r="C44" s="3" t="s">
        <v>99</v>
      </c>
      <c r="D44" s="3"/>
      <c r="E44" s="3" t="s">
        <v>100</v>
      </c>
      <c r="F44" s="3"/>
      <c r="G44" s="3"/>
      <c r="H44" s="3"/>
      <c r="I44" s="3"/>
      <c r="J44" s="3"/>
      <c r="K44" s="3"/>
    </row>
    <row r="45" spans="1:11" ht="15" customHeight="1">
      <c r="A45" s="82"/>
      <c r="B45" s="3"/>
      <c r="C45" s="3" t="s">
        <v>101</v>
      </c>
      <c r="D45" s="3"/>
      <c r="E45" s="2" t="s">
        <v>102</v>
      </c>
      <c r="F45" s="3"/>
      <c r="G45" s="2" t="s">
        <v>103</v>
      </c>
      <c r="H45" s="3"/>
      <c r="I45" s="2" t="s">
        <v>104</v>
      </c>
      <c r="J45" s="4"/>
      <c r="K45" s="54" t="s">
        <v>347</v>
      </c>
    </row>
    <row r="46" spans="1:11" ht="8.25" customHeight="1">
      <c r="A46" s="82"/>
      <c r="B46" s="3"/>
      <c r="C46" s="3"/>
      <c r="D46" s="3"/>
      <c r="E46" s="3"/>
      <c r="F46" s="3"/>
      <c r="G46" s="3"/>
      <c r="H46" s="3"/>
      <c r="I46" s="3"/>
      <c r="J46" s="3"/>
      <c r="K46" s="3"/>
    </row>
    <row r="47" spans="1:11" ht="15" customHeight="1">
      <c r="A47" s="82" t="s">
        <v>105</v>
      </c>
      <c r="B47" s="3" t="s">
        <v>32</v>
      </c>
      <c r="C47" s="2" t="s">
        <v>106</v>
      </c>
      <c r="D47" s="3"/>
      <c r="E47" s="2" t="s">
        <v>107</v>
      </c>
      <c r="F47" s="3"/>
      <c r="G47" s="3"/>
      <c r="H47" s="3"/>
      <c r="I47" s="3"/>
      <c r="J47" s="3"/>
      <c r="K47" s="3"/>
    </row>
    <row r="48" spans="1:11" ht="15" customHeight="1">
      <c r="A48" s="82"/>
      <c r="B48" s="3"/>
      <c r="C48" s="2" t="s">
        <v>108</v>
      </c>
      <c r="D48" s="3"/>
      <c r="E48" s="2" t="s">
        <v>109</v>
      </c>
      <c r="F48" s="3"/>
      <c r="G48" s="2" t="s">
        <v>110</v>
      </c>
      <c r="H48" s="3"/>
      <c r="I48" s="2" t="s">
        <v>111</v>
      </c>
      <c r="J48" s="4"/>
      <c r="K48" s="2" t="s">
        <v>112</v>
      </c>
    </row>
    <row r="49" spans="1:11" ht="15" customHeight="1">
      <c r="A49" s="82"/>
      <c r="B49" s="3"/>
      <c r="C49" s="2" t="s">
        <v>113</v>
      </c>
      <c r="D49" s="3"/>
      <c r="E49" s="2" t="s">
        <v>114</v>
      </c>
      <c r="F49" s="3"/>
      <c r="G49" s="2" t="s">
        <v>115</v>
      </c>
      <c r="H49" s="3"/>
      <c r="I49" s="2" t="s">
        <v>116</v>
      </c>
      <c r="J49" s="4"/>
      <c r="K49" s="2" t="s">
        <v>117</v>
      </c>
    </row>
    <row r="50" spans="1:11" ht="15" customHeight="1">
      <c r="A50" s="82"/>
      <c r="B50" s="3"/>
      <c r="C50" s="2" t="s">
        <v>118</v>
      </c>
      <c r="D50" s="3"/>
      <c r="E50" s="2" t="s">
        <v>119</v>
      </c>
      <c r="F50" s="3"/>
      <c r="G50" s="2" t="s">
        <v>120</v>
      </c>
      <c r="H50" s="3"/>
      <c r="I50" s="2" t="s">
        <v>121</v>
      </c>
      <c r="J50" s="4"/>
      <c r="K50" s="2" t="s">
        <v>122</v>
      </c>
    </row>
    <row r="51" spans="1:11" ht="15" customHeight="1">
      <c r="A51" s="82"/>
      <c r="B51" s="3"/>
      <c r="C51" s="2" t="s">
        <v>123</v>
      </c>
      <c r="D51" s="3"/>
      <c r="E51" s="54" t="s">
        <v>341</v>
      </c>
      <c r="F51" s="3"/>
      <c r="G51" s="54" t="s">
        <v>345</v>
      </c>
      <c r="H51" s="3"/>
      <c r="I51" s="54" t="s">
        <v>348</v>
      </c>
      <c r="J51" s="3"/>
      <c r="K51" s="2"/>
    </row>
    <row r="52" spans="1:11" ht="9.75" customHeight="1">
      <c r="A52" s="82"/>
      <c r="B52" s="3"/>
      <c r="C52" s="2"/>
      <c r="D52" s="3"/>
      <c r="E52" s="3"/>
      <c r="F52" s="3"/>
      <c r="H52" s="3"/>
      <c r="I52" s="3"/>
      <c r="J52" s="3"/>
      <c r="K52" s="2"/>
    </row>
    <row r="53" spans="1:11" ht="15" customHeight="1">
      <c r="A53" s="84" t="s">
        <v>124</v>
      </c>
      <c r="B53" s="3" t="s">
        <v>32</v>
      </c>
      <c r="C53" s="3" t="s">
        <v>125</v>
      </c>
      <c r="D53" s="3"/>
      <c r="E53" s="2" t="s">
        <v>126</v>
      </c>
      <c r="F53" s="3"/>
      <c r="G53" s="3"/>
      <c r="H53" s="3"/>
      <c r="I53" s="3"/>
      <c r="J53" s="3"/>
      <c r="K53" s="3"/>
    </row>
    <row r="54" spans="1:11" ht="15" customHeight="1">
      <c r="A54" s="85"/>
      <c r="B54" s="3"/>
      <c r="C54" s="2" t="s">
        <v>127</v>
      </c>
      <c r="D54" s="3"/>
      <c r="E54" s="2" t="s">
        <v>128</v>
      </c>
      <c r="F54" s="3"/>
      <c r="G54" s="2" t="s">
        <v>129</v>
      </c>
      <c r="H54" s="3"/>
      <c r="I54" s="2" t="s">
        <v>130</v>
      </c>
      <c r="J54" s="4"/>
      <c r="K54" s="2" t="s">
        <v>131</v>
      </c>
    </row>
    <row r="55" spans="1:11" ht="15" customHeight="1">
      <c r="A55" s="82"/>
      <c r="B55" s="3"/>
      <c r="C55" s="2" t="s">
        <v>129</v>
      </c>
      <c r="D55" s="3"/>
      <c r="E55" s="2" t="s">
        <v>352</v>
      </c>
      <c r="F55" s="3"/>
      <c r="G55" s="2" t="s">
        <v>132</v>
      </c>
      <c r="H55" s="3"/>
      <c r="I55" s="2" t="s">
        <v>133</v>
      </c>
      <c r="J55" s="4"/>
      <c r="K55" s="2" t="s">
        <v>134</v>
      </c>
    </row>
    <row r="56" spans="1:11" ht="15" customHeight="1">
      <c r="A56" s="82"/>
      <c r="B56" s="3"/>
      <c r="C56" s="2" t="s">
        <v>135</v>
      </c>
      <c r="D56" s="3"/>
      <c r="E56" s="55" t="s">
        <v>342</v>
      </c>
      <c r="F56" s="3"/>
      <c r="G56" s="54" t="s">
        <v>344</v>
      </c>
      <c r="H56" s="3"/>
      <c r="I56" s="54" t="s">
        <v>346</v>
      </c>
      <c r="J56" s="3"/>
      <c r="K56" s="2"/>
    </row>
    <row r="57" spans="1:11" ht="9.75" customHeight="1">
      <c r="A57" s="82"/>
      <c r="B57" s="3"/>
      <c r="C57" s="2"/>
      <c r="D57" s="3"/>
      <c r="E57" s="3"/>
      <c r="F57" s="3"/>
      <c r="H57" s="3"/>
      <c r="I57" s="3"/>
      <c r="J57" s="3"/>
      <c r="K57" s="2"/>
    </row>
    <row r="58" spans="1:11" ht="15" customHeight="1">
      <c r="A58" s="82" t="s">
        <v>136</v>
      </c>
      <c r="B58" s="3" t="s">
        <v>32</v>
      </c>
      <c r="C58" s="3" t="s">
        <v>137</v>
      </c>
      <c r="D58" s="3"/>
      <c r="E58" s="2" t="s">
        <v>138</v>
      </c>
      <c r="F58" s="3"/>
      <c r="G58" s="3"/>
      <c r="H58" s="3"/>
      <c r="I58" s="3"/>
      <c r="J58" s="3"/>
      <c r="K58" s="3"/>
    </row>
    <row r="59" spans="1:11" ht="15" customHeight="1">
      <c r="A59" s="82"/>
      <c r="B59" s="3"/>
      <c r="C59" s="2" t="s">
        <v>139</v>
      </c>
      <c r="D59" s="3"/>
      <c r="E59" s="2" t="s">
        <v>140</v>
      </c>
      <c r="F59" s="3"/>
      <c r="G59" s="2" t="s">
        <v>141</v>
      </c>
      <c r="H59" s="3"/>
      <c r="I59" s="2" t="s">
        <v>142</v>
      </c>
      <c r="J59" s="4"/>
      <c r="K59" s="2" t="s">
        <v>143</v>
      </c>
    </row>
    <row r="60" spans="1:11" ht="15" customHeight="1">
      <c r="A60" s="82"/>
      <c r="B60" s="3"/>
      <c r="C60" s="2" t="s">
        <v>144</v>
      </c>
      <c r="D60" s="3"/>
      <c r="E60" s="2" t="s">
        <v>145</v>
      </c>
      <c r="F60" s="3"/>
      <c r="G60" s="2" t="s">
        <v>146</v>
      </c>
      <c r="H60" s="3"/>
      <c r="I60" s="2" t="s">
        <v>147</v>
      </c>
      <c r="J60" s="4"/>
      <c r="K60" s="2" t="s">
        <v>148</v>
      </c>
    </row>
    <row r="61" spans="1:11" ht="9.75" customHeight="1">
      <c r="A61" s="82"/>
      <c r="B61" s="3"/>
      <c r="C61" s="2"/>
      <c r="D61" s="3"/>
      <c r="E61" s="3"/>
      <c r="F61" s="3"/>
      <c r="G61" s="3"/>
      <c r="H61" s="3"/>
      <c r="I61" s="3"/>
      <c r="J61" s="3"/>
      <c r="K61" s="2"/>
    </row>
    <row r="62" spans="1:11" ht="15" customHeight="1">
      <c r="A62" s="82" t="s">
        <v>149</v>
      </c>
      <c r="B62" s="3" t="s">
        <v>32</v>
      </c>
      <c r="C62" s="2" t="s">
        <v>150</v>
      </c>
      <c r="D62" s="3"/>
      <c r="E62" s="3"/>
      <c r="F62" s="3"/>
      <c r="G62" s="3"/>
      <c r="H62" s="3"/>
      <c r="I62" s="3"/>
      <c r="J62" s="3"/>
      <c r="K62" s="3"/>
    </row>
    <row r="63" spans="1:11" ht="15" customHeight="1">
      <c r="A63" s="82"/>
      <c r="B63" s="3"/>
      <c r="C63" s="2" t="s">
        <v>151</v>
      </c>
      <c r="D63" s="3"/>
      <c r="E63" s="2" t="s">
        <v>152</v>
      </c>
      <c r="F63" s="3"/>
      <c r="G63" s="2" t="s">
        <v>153</v>
      </c>
      <c r="H63" s="3"/>
      <c r="I63" s="2" t="s">
        <v>154</v>
      </c>
      <c r="J63" s="4"/>
      <c r="K63" s="2"/>
    </row>
    <row r="64" spans="1:11" ht="9.75" customHeight="1">
      <c r="A64" s="82"/>
      <c r="B64" s="3"/>
      <c r="C64" s="2"/>
      <c r="D64" s="3"/>
      <c r="E64" s="3"/>
      <c r="F64" s="3"/>
      <c r="G64" s="3"/>
      <c r="H64" s="3"/>
      <c r="I64" s="3"/>
      <c r="J64" s="3"/>
      <c r="K64" s="2"/>
    </row>
    <row r="65" spans="1:11" ht="15" customHeight="1">
      <c r="A65" s="82" t="s">
        <v>155</v>
      </c>
      <c r="B65" s="2"/>
      <c r="C65" s="2"/>
      <c r="D65" s="2"/>
      <c r="E65" s="2"/>
      <c r="F65" s="2"/>
      <c r="G65" s="2"/>
      <c r="H65" s="3"/>
      <c r="I65" s="3"/>
      <c r="J65" s="3"/>
      <c r="K65" s="3"/>
    </row>
    <row r="66" spans="1:11" ht="15" customHeight="1">
      <c r="A66" s="82" t="s">
        <v>156</v>
      </c>
      <c r="B66" s="3" t="s">
        <v>32</v>
      </c>
      <c r="C66" s="3" t="s">
        <v>157</v>
      </c>
      <c r="D66" s="3"/>
      <c r="E66" s="2" t="s">
        <v>158</v>
      </c>
      <c r="F66" s="3"/>
      <c r="G66" s="3"/>
      <c r="H66" s="3"/>
      <c r="I66" s="3"/>
      <c r="J66" s="4"/>
      <c r="K66" s="3"/>
    </row>
    <row r="67" spans="1:11" ht="15" customHeight="1">
      <c r="A67" s="82"/>
      <c r="B67" s="3"/>
      <c r="C67" s="2" t="s">
        <v>159</v>
      </c>
      <c r="D67" s="3"/>
      <c r="E67" s="2" t="s">
        <v>160</v>
      </c>
      <c r="F67" s="3"/>
      <c r="G67" s="2" t="s">
        <v>161</v>
      </c>
      <c r="H67" s="4"/>
      <c r="I67" s="2" t="s">
        <v>162</v>
      </c>
      <c r="J67" s="2"/>
      <c r="K67" s="2" t="s">
        <v>163</v>
      </c>
    </row>
    <row r="68" spans="1:11" ht="15" customHeight="1">
      <c r="A68" s="82"/>
      <c r="B68" s="3"/>
      <c r="C68" s="2" t="s">
        <v>164</v>
      </c>
      <c r="D68" s="3"/>
      <c r="E68" s="2"/>
      <c r="F68" s="3"/>
      <c r="G68" s="3"/>
      <c r="H68" s="4"/>
      <c r="I68" s="3"/>
      <c r="J68" s="2"/>
      <c r="K68" s="2"/>
    </row>
    <row r="69" spans="1:11" ht="9.75" customHeight="1">
      <c r="A69" s="82"/>
      <c r="B69" s="3"/>
      <c r="C69" s="2"/>
      <c r="D69" s="3"/>
      <c r="E69" s="3"/>
      <c r="F69" s="3"/>
      <c r="G69" s="3"/>
      <c r="H69" s="3"/>
      <c r="I69" s="3"/>
      <c r="J69" s="3"/>
      <c r="K69" s="2"/>
    </row>
    <row r="70" spans="1:11" ht="15" customHeight="1">
      <c r="A70" s="82" t="s">
        <v>165</v>
      </c>
      <c r="B70" s="3" t="s">
        <v>32</v>
      </c>
      <c r="C70" s="3" t="s">
        <v>166</v>
      </c>
      <c r="D70" s="3"/>
      <c r="E70" s="2" t="s">
        <v>167</v>
      </c>
      <c r="F70" s="3"/>
      <c r="G70" s="3"/>
      <c r="H70" s="3"/>
      <c r="I70" s="3"/>
      <c r="J70" s="4"/>
      <c r="K70" s="3"/>
    </row>
    <row r="71" spans="1:11" ht="15" customHeight="1">
      <c r="A71" s="82"/>
      <c r="B71" s="3"/>
      <c r="C71" s="2" t="s">
        <v>168</v>
      </c>
      <c r="D71" s="3"/>
      <c r="E71" s="2" t="s">
        <v>169</v>
      </c>
      <c r="F71" s="3"/>
      <c r="G71" s="2" t="s">
        <v>170</v>
      </c>
      <c r="H71" s="3"/>
      <c r="I71" s="2" t="s">
        <v>171</v>
      </c>
      <c r="J71" s="4"/>
      <c r="K71" s="2" t="s">
        <v>172</v>
      </c>
    </row>
    <row r="72" spans="1:11" ht="15" customHeight="1">
      <c r="A72" s="82"/>
      <c r="B72" s="3"/>
      <c r="C72" s="2" t="s">
        <v>173</v>
      </c>
      <c r="D72" s="3"/>
      <c r="E72" s="2" t="s">
        <v>174</v>
      </c>
      <c r="F72" s="3"/>
      <c r="G72" s="3" t="s">
        <v>175</v>
      </c>
      <c r="H72" s="3"/>
      <c r="I72" s="3"/>
      <c r="J72" s="4"/>
      <c r="K72" s="3"/>
    </row>
    <row r="73" spans="1:11" ht="9.75" customHeight="1">
      <c r="A73" s="82"/>
      <c r="B73" s="3"/>
      <c r="C73" s="2"/>
      <c r="D73" s="3"/>
      <c r="E73" s="3"/>
      <c r="F73" s="3"/>
      <c r="G73" s="3"/>
      <c r="H73" s="3"/>
      <c r="I73" s="3"/>
      <c r="J73" s="3"/>
      <c r="K73" s="2"/>
    </row>
    <row r="74" spans="1:11" ht="15" customHeight="1">
      <c r="A74" s="82" t="s">
        <v>176</v>
      </c>
      <c r="B74" s="3" t="s">
        <v>32</v>
      </c>
      <c r="C74" s="3" t="s">
        <v>177</v>
      </c>
      <c r="D74" s="3"/>
      <c r="E74" s="2" t="s">
        <v>178</v>
      </c>
      <c r="F74" s="3"/>
      <c r="G74" s="3"/>
      <c r="H74" s="3"/>
      <c r="I74" s="3"/>
      <c r="J74" s="4"/>
      <c r="K74" s="3"/>
    </row>
    <row r="75" spans="1:11" ht="15" customHeight="1">
      <c r="A75" s="82" t="s">
        <v>179</v>
      </c>
      <c r="B75" s="3"/>
      <c r="C75" s="2" t="s">
        <v>180</v>
      </c>
      <c r="D75" s="3"/>
      <c r="E75" s="2" t="s">
        <v>181</v>
      </c>
      <c r="F75" s="3"/>
      <c r="G75" s="2" t="s">
        <v>182</v>
      </c>
      <c r="H75" s="4"/>
      <c r="I75" s="2" t="s">
        <v>183</v>
      </c>
      <c r="J75" s="2"/>
      <c r="K75" s="2" t="s">
        <v>184</v>
      </c>
    </row>
    <row r="76" spans="1:11" ht="15" customHeight="1">
      <c r="A76" s="82"/>
      <c r="B76" s="3"/>
      <c r="C76" s="2" t="s">
        <v>185</v>
      </c>
      <c r="D76" s="3"/>
      <c r="E76" s="2" t="s">
        <v>186</v>
      </c>
      <c r="F76" s="3"/>
      <c r="G76" s="2" t="s">
        <v>187</v>
      </c>
      <c r="H76" s="3"/>
      <c r="I76" s="2" t="s">
        <v>188</v>
      </c>
      <c r="J76" s="4"/>
      <c r="K76" s="2" t="s">
        <v>189</v>
      </c>
    </row>
    <row r="77" spans="1:11" ht="8.25" customHeight="1">
      <c r="A77" s="82"/>
      <c r="B77" s="3"/>
      <c r="C77" s="3"/>
      <c r="D77" s="3"/>
      <c r="E77" s="3"/>
      <c r="F77" s="3"/>
      <c r="G77" s="3"/>
      <c r="H77" s="3"/>
      <c r="I77" s="3"/>
      <c r="J77" s="3"/>
      <c r="K77" s="3"/>
    </row>
    <row r="78" spans="1:11" ht="15" customHeight="1">
      <c r="A78" s="82" t="s">
        <v>190</v>
      </c>
      <c r="B78" s="3" t="s">
        <v>32</v>
      </c>
      <c r="C78" s="3" t="s">
        <v>191</v>
      </c>
      <c r="D78" s="3"/>
      <c r="E78" s="3" t="s">
        <v>192</v>
      </c>
      <c r="F78" s="3"/>
      <c r="G78" s="3"/>
      <c r="H78" s="3"/>
      <c r="I78" s="3"/>
      <c r="J78" s="3"/>
      <c r="K78" s="3"/>
    </row>
    <row r="79" spans="1:11" ht="15" customHeight="1">
      <c r="A79" s="82"/>
      <c r="B79" s="3"/>
      <c r="C79" s="54" t="s">
        <v>343</v>
      </c>
      <c r="D79" s="3"/>
      <c r="E79" s="2" t="s">
        <v>193</v>
      </c>
      <c r="F79" s="4"/>
      <c r="G79" s="2" t="s">
        <v>194</v>
      </c>
      <c r="H79" s="2"/>
      <c r="I79" s="2" t="s">
        <v>195</v>
      </c>
      <c r="J79" s="4"/>
      <c r="K79" s="2" t="s">
        <v>196</v>
      </c>
    </row>
    <row r="80" spans="1:11" ht="15" customHeight="1">
      <c r="A80" s="82"/>
      <c r="B80" s="3"/>
      <c r="C80" s="2" t="s">
        <v>197</v>
      </c>
      <c r="D80" s="3"/>
      <c r="E80" s="2" t="s">
        <v>198</v>
      </c>
      <c r="F80" s="3"/>
      <c r="G80" s="2" t="s">
        <v>199</v>
      </c>
      <c r="H80" s="3"/>
      <c r="I80" s="2" t="s">
        <v>200</v>
      </c>
      <c r="J80" s="4"/>
      <c r="K80" s="2" t="s">
        <v>201</v>
      </c>
    </row>
    <row r="81" spans="1:11" ht="15" customHeight="1">
      <c r="A81" s="82"/>
      <c r="B81" s="3"/>
      <c r="C81" s="2" t="s">
        <v>202</v>
      </c>
      <c r="D81" s="3"/>
      <c r="E81" s="2" t="s">
        <v>203</v>
      </c>
      <c r="F81" s="3"/>
      <c r="G81" s="2" t="s">
        <v>204</v>
      </c>
      <c r="H81" s="3"/>
      <c r="I81" s="2" t="s">
        <v>205</v>
      </c>
      <c r="J81" s="4"/>
      <c r="K81" s="3" t="s">
        <v>206</v>
      </c>
    </row>
    <row r="82" spans="1:11" ht="15" customHeight="1">
      <c r="A82" s="82"/>
      <c r="B82" s="3"/>
      <c r="C82" s="54" t="s">
        <v>349</v>
      </c>
      <c r="D82" s="3"/>
      <c r="F82" s="3"/>
      <c r="G82" s="2"/>
      <c r="H82" s="3"/>
      <c r="I82" s="2"/>
      <c r="J82" s="2"/>
      <c r="K82" s="2"/>
    </row>
    <row r="83" spans="1:11" ht="8.25" customHeight="1">
      <c r="A83" s="82"/>
      <c r="B83" s="3"/>
      <c r="C83" s="3"/>
      <c r="D83" s="3"/>
      <c r="E83" s="3"/>
      <c r="F83" s="3"/>
      <c r="G83" s="3"/>
      <c r="H83" s="3"/>
      <c r="I83" s="3"/>
      <c r="J83" s="3"/>
      <c r="K83" s="3"/>
    </row>
    <row r="84" spans="1:11" ht="15" customHeight="1">
      <c r="A84" s="82" t="s">
        <v>207</v>
      </c>
      <c r="B84" s="3"/>
      <c r="C84" s="2" t="s">
        <v>208</v>
      </c>
      <c r="D84" s="4"/>
      <c r="E84" s="3"/>
      <c r="F84" s="3"/>
      <c r="G84" s="3"/>
      <c r="H84" s="3"/>
      <c r="I84" s="3"/>
      <c r="J84" s="3"/>
      <c r="K84" s="3"/>
    </row>
    <row r="85" spans="1:11" ht="15" customHeight="1">
      <c r="A85" s="82" t="s">
        <v>209</v>
      </c>
      <c r="B85" s="3"/>
      <c r="C85" s="2" t="s">
        <v>210</v>
      </c>
      <c r="D85" s="3"/>
      <c r="E85" s="2" t="s">
        <v>211</v>
      </c>
      <c r="F85" s="3"/>
      <c r="G85" s="2" t="s">
        <v>212</v>
      </c>
      <c r="H85" s="3"/>
      <c r="I85" s="3"/>
      <c r="J85" s="3"/>
      <c r="K85" s="3"/>
    </row>
    <row r="86" spans="1:11" ht="15" customHeight="1">
      <c r="A86" s="83"/>
    </row>
  </sheetData>
  <mergeCells count="2">
    <mergeCell ref="A53:A54"/>
    <mergeCell ref="A1:J1"/>
  </mergeCells>
  <phoneticPr fontId="3"/>
  <pageMargins left="0.70866141732283472" right="0.70866141732283472" top="0.55118110236220474" bottom="0.55118110236220474" header="0" footer="0"/>
  <pageSetup paperSize="9" orientation="portrait"/>
  <colBreaks count="1" manualBreakCount="1">
    <brk id="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7D9A-6415-455D-A15A-2FB8E4306BFD}">
  <sheetPr codeName="Sheet5">
    <tabColor rgb="FFFFCC99"/>
  </sheetPr>
  <dimension ref="A1:O234"/>
  <sheetViews>
    <sheetView workbookViewId="0">
      <selection activeCell="F26" sqref="F26"/>
    </sheetView>
  </sheetViews>
  <sheetFormatPr defaultColWidth="12.58203125" defaultRowHeight="15" customHeight="1"/>
  <cols>
    <col min="1" max="1" width="5" style="1" customWidth="1"/>
    <col min="2" max="2" width="8.75" style="1" customWidth="1"/>
    <col min="3" max="3" width="34.5" style="1" customWidth="1"/>
    <col min="4" max="4" width="13.25" style="1" customWidth="1"/>
    <col min="5" max="5" width="24.25" style="1" customWidth="1"/>
    <col min="6" max="6" width="4.83203125" style="1" customWidth="1"/>
    <col min="7" max="7" width="18.08203125" style="1" customWidth="1"/>
    <col min="8" max="11" width="9.58203125" style="1" customWidth="1"/>
    <col min="12" max="13" width="5.33203125" style="1" customWidth="1"/>
    <col min="14" max="14" width="23.58203125" style="1" customWidth="1"/>
    <col min="15" max="16" width="7" style="1" customWidth="1"/>
    <col min="17" max="26" width="11" style="1" customWidth="1"/>
    <col min="27" max="16384" width="12.58203125" style="1"/>
  </cols>
  <sheetData>
    <row r="1" spans="2:15" ht="13.5" customHeight="1">
      <c r="B1" s="6"/>
      <c r="C1" s="7"/>
      <c r="D1" s="8" t="str">
        <f>COUNTA(D3:D234)&amp;"人"</f>
        <v>187人</v>
      </c>
      <c r="E1" s="6"/>
      <c r="F1" s="6"/>
      <c r="G1" s="6"/>
      <c r="H1" s="6"/>
      <c r="I1" s="6"/>
      <c r="J1" s="6"/>
      <c r="K1" s="6"/>
      <c r="L1" s="6"/>
      <c r="M1" s="6"/>
      <c r="N1" s="6"/>
      <c r="O1" s="6"/>
    </row>
    <row r="2" spans="2:15" ht="33" customHeight="1">
      <c r="B2" s="9" t="s">
        <v>213</v>
      </c>
      <c r="C2" s="10" t="s">
        <v>214</v>
      </c>
      <c r="D2" s="11" t="s">
        <v>215</v>
      </c>
      <c r="E2" s="12" t="s">
        <v>216</v>
      </c>
      <c r="F2" s="13"/>
      <c r="G2" s="13"/>
      <c r="H2" s="13"/>
      <c r="I2" s="13"/>
      <c r="J2" s="13"/>
      <c r="K2" s="13"/>
      <c r="L2" s="13"/>
      <c r="M2" s="13"/>
      <c r="N2" s="13"/>
      <c r="O2" s="13"/>
    </row>
    <row r="3" spans="2:15" ht="14.25" customHeight="1">
      <c r="B3" s="14">
        <v>1</v>
      </c>
      <c r="C3" s="15" t="s">
        <v>1</v>
      </c>
      <c r="D3" s="16" t="s">
        <v>2</v>
      </c>
      <c r="E3" s="17"/>
      <c r="F3" s="6"/>
      <c r="I3" s="6"/>
      <c r="J3" s="6"/>
      <c r="K3" s="6"/>
      <c r="L3" s="6"/>
      <c r="M3" s="6"/>
      <c r="N3" s="18" t="s">
        <v>31</v>
      </c>
      <c r="O3" s="19">
        <f t="shared" ref="O3:O21" si="0">COUNTIF($C$3:$C$234,N3)</f>
        <v>3</v>
      </c>
    </row>
    <row r="4" spans="2:15" ht="14.25" customHeight="1">
      <c r="B4" s="14">
        <f t="shared" ref="B4:B67" si="1">B3+1</f>
        <v>2</v>
      </c>
      <c r="C4" s="15" t="s">
        <v>3</v>
      </c>
      <c r="D4" s="16" t="s">
        <v>4</v>
      </c>
      <c r="E4" s="17"/>
      <c r="F4" s="6"/>
      <c r="I4" s="6"/>
      <c r="J4" s="6"/>
      <c r="K4" s="6"/>
      <c r="L4" s="6"/>
      <c r="M4" s="6"/>
      <c r="N4" s="18" t="s">
        <v>217</v>
      </c>
      <c r="O4" s="19">
        <f t="shared" si="0"/>
        <v>10</v>
      </c>
    </row>
    <row r="5" spans="2:15" ht="14.25" customHeight="1">
      <c r="B5" s="14">
        <f t="shared" si="1"/>
        <v>3</v>
      </c>
      <c r="C5" s="15" t="s">
        <v>218</v>
      </c>
      <c r="D5" s="16" t="s">
        <v>364</v>
      </c>
      <c r="E5" s="17" t="s">
        <v>219</v>
      </c>
      <c r="F5" s="6"/>
      <c r="I5" s="6"/>
      <c r="J5" s="6"/>
      <c r="K5" s="6"/>
      <c r="L5" s="6"/>
      <c r="M5" s="6"/>
      <c r="N5" s="18" t="s">
        <v>63</v>
      </c>
      <c r="O5" s="19">
        <f t="shared" si="0"/>
        <v>9</v>
      </c>
    </row>
    <row r="6" spans="2:15" ht="14.25" customHeight="1">
      <c r="B6" s="14">
        <f t="shared" si="1"/>
        <v>4</v>
      </c>
      <c r="C6" s="15" t="s">
        <v>220</v>
      </c>
      <c r="D6" s="20" t="s">
        <v>9</v>
      </c>
      <c r="E6" s="17"/>
      <c r="F6" s="6"/>
      <c r="I6" s="6"/>
      <c r="J6" s="6"/>
      <c r="K6" s="6"/>
      <c r="L6" s="6"/>
      <c r="M6" s="6"/>
      <c r="N6" s="18" t="s">
        <v>74</v>
      </c>
      <c r="O6" s="19">
        <f t="shared" si="0"/>
        <v>9</v>
      </c>
    </row>
    <row r="7" spans="2:15" ht="14.25" customHeight="1">
      <c r="B7" s="14">
        <f t="shared" si="1"/>
        <v>5</v>
      </c>
      <c r="C7" s="15" t="s">
        <v>221</v>
      </c>
      <c r="D7" s="20" t="s">
        <v>11</v>
      </c>
      <c r="E7" s="17"/>
      <c r="F7" s="6"/>
      <c r="I7" s="6"/>
      <c r="J7" s="6"/>
      <c r="K7" s="6"/>
      <c r="L7" s="6"/>
      <c r="M7" s="6"/>
      <c r="N7" s="18" t="s">
        <v>222</v>
      </c>
      <c r="O7" s="19">
        <f t="shared" si="0"/>
        <v>7</v>
      </c>
    </row>
    <row r="8" spans="2:15" ht="14.25" customHeight="1">
      <c r="B8" s="14">
        <f t="shared" si="1"/>
        <v>6</v>
      </c>
      <c r="C8" s="15" t="s">
        <v>223</v>
      </c>
      <c r="D8" s="16" t="s">
        <v>13</v>
      </c>
      <c r="E8" s="17"/>
      <c r="F8" s="6"/>
      <c r="I8" s="6"/>
      <c r="J8" s="6"/>
      <c r="K8" s="6"/>
      <c r="L8" s="6"/>
      <c r="M8" s="6"/>
      <c r="N8" s="18" t="s">
        <v>207</v>
      </c>
      <c r="O8" s="19">
        <f t="shared" si="0"/>
        <v>1</v>
      </c>
    </row>
    <row r="9" spans="2:15" ht="14.25" customHeight="1">
      <c r="B9" s="14">
        <f t="shared" si="1"/>
        <v>7</v>
      </c>
      <c r="C9" s="15" t="s">
        <v>224</v>
      </c>
      <c r="D9" s="16" t="s">
        <v>225</v>
      </c>
      <c r="E9" s="17"/>
      <c r="F9" s="6"/>
      <c r="I9" s="6"/>
      <c r="J9" s="6"/>
      <c r="K9" s="6"/>
      <c r="L9" s="6"/>
      <c r="M9" s="6"/>
      <c r="N9" s="18" t="s">
        <v>226</v>
      </c>
      <c r="O9" s="19">
        <f t="shared" si="0"/>
        <v>1</v>
      </c>
    </row>
    <row r="10" spans="2:15" ht="14.25" customHeight="1">
      <c r="B10" s="14">
        <f t="shared" si="1"/>
        <v>8</v>
      </c>
      <c r="C10" s="15" t="s">
        <v>16</v>
      </c>
      <c r="D10" s="16" t="s">
        <v>17</v>
      </c>
      <c r="E10" s="17"/>
      <c r="F10" s="6"/>
      <c r="I10" s="6"/>
      <c r="J10" s="6"/>
      <c r="K10" s="6"/>
      <c r="L10" s="6"/>
      <c r="M10" s="6"/>
      <c r="N10" s="18" t="s">
        <v>88</v>
      </c>
      <c r="O10" s="19">
        <f t="shared" si="0"/>
        <v>1</v>
      </c>
    </row>
    <row r="11" spans="2:15" ht="14.25" customHeight="1">
      <c r="B11" s="14">
        <f t="shared" si="1"/>
        <v>9</v>
      </c>
      <c r="C11" s="15" t="s">
        <v>18</v>
      </c>
      <c r="D11" s="16" t="s">
        <v>227</v>
      </c>
      <c r="E11" s="17"/>
      <c r="F11" s="6"/>
      <c r="I11" s="6"/>
      <c r="J11" s="6"/>
      <c r="K11" s="6"/>
      <c r="L11" s="6"/>
      <c r="M11" s="6"/>
      <c r="N11" s="18" t="s">
        <v>91</v>
      </c>
      <c r="O11" s="19">
        <f t="shared" si="0"/>
        <v>6</v>
      </c>
    </row>
    <row r="12" spans="2:15" ht="14.25" customHeight="1">
      <c r="B12" s="14">
        <f t="shared" si="1"/>
        <v>10</v>
      </c>
      <c r="C12" s="15" t="s">
        <v>18</v>
      </c>
      <c r="D12" s="16" t="s">
        <v>21</v>
      </c>
      <c r="E12" s="17"/>
      <c r="F12" s="6"/>
      <c r="I12" s="6"/>
      <c r="J12" s="6"/>
      <c r="K12" s="6"/>
      <c r="L12" s="6"/>
      <c r="M12" s="6"/>
      <c r="N12" s="18" t="s">
        <v>98</v>
      </c>
      <c r="O12" s="19">
        <f t="shared" si="0"/>
        <v>5</v>
      </c>
    </row>
    <row r="13" spans="2:15" ht="14.25" customHeight="1">
      <c r="B13" s="14">
        <f t="shared" si="1"/>
        <v>11</v>
      </c>
      <c r="C13" s="15" t="s">
        <v>18</v>
      </c>
      <c r="D13" s="20" t="s">
        <v>357</v>
      </c>
      <c r="E13" s="17"/>
      <c r="F13" s="6"/>
      <c r="I13" s="6"/>
      <c r="J13" s="6"/>
      <c r="K13" s="6"/>
      <c r="L13" s="6"/>
      <c r="M13" s="6"/>
      <c r="N13" s="18" t="s">
        <v>105</v>
      </c>
      <c r="O13" s="19">
        <f t="shared" si="0"/>
        <v>19</v>
      </c>
    </row>
    <row r="14" spans="2:15" ht="14.25" customHeight="1">
      <c r="B14" s="14">
        <f t="shared" si="1"/>
        <v>12</v>
      </c>
      <c r="C14" s="15" t="s">
        <v>228</v>
      </c>
      <c r="D14" s="16" t="s">
        <v>24</v>
      </c>
      <c r="E14" s="17"/>
      <c r="F14" s="6"/>
      <c r="I14" s="6"/>
      <c r="J14" s="6"/>
      <c r="K14" s="6"/>
      <c r="L14" s="6"/>
      <c r="M14" s="6"/>
      <c r="N14" s="18" t="s">
        <v>229</v>
      </c>
      <c r="O14" s="19">
        <f t="shared" si="0"/>
        <v>14</v>
      </c>
    </row>
    <row r="15" spans="2:15" ht="14.25" customHeight="1">
      <c r="B15" s="14">
        <f t="shared" si="1"/>
        <v>13</v>
      </c>
      <c r="C15" s="15" t="s">
        <v>230</v>
      </c>
      <c r="D15" s="16" t="s">
        <v>26</v>
      </c>
      <c r="E15" s="17"/>
      <c r="F15" s="6"/>
      <c r="I15" s="6"/>
      <c r="J15" s="6"/>
      <c r="K15" s="6"/>
      <c r="L15" s="6"/>
      <c r="M15" s="6"/>
      <c r="N15" s="18" t="s">
        <v>136</v>
      </c>
      <c r="O15" s="19">
        <f t="shared" si="0"/>
        <v>10</v>
      </c>
    </row>
    <row r="16" spans="2:15" ht="14.25" customHeight="1">
      <c r="B16" s="14">
        <f t="shared" si="1"/>
        <v>14</v>
      </c>
      <c r="C16" s="15" t="s">
        <v>231</v>
      </c>
      <c r="D16" s="20" t="s">
        <v>28</v>
      </c>
      <c r="E16" s="17"/>
      <c r="F16" s="6"/>
      <c r="I16" s="6"/>
      <c r="J16" s="6"/>
      <c r="K16" s="6"/>
      <c r="L16" s="6"/>
      <c r="M16" s="6"/>
      <c r="N16" s="18" t="s">
        <v>232</v>
      </c>
      <c r="O16" s="19">
        <f t="shared" si="0"/>
        <v>4</v>
      </c>
    </row>
    <row r="17" spans="1:15" ht="14.25" customHeight="1">
      <c r="B17" s="14">
        <f t="shared" si="1"/>
        <v>15</v>
      </c>
      <c r="C17" s="15" t="s">
        <v>233</v>
      </c>
      <c r="D17" s="16" t="s">
        <v>30</v>
      </c>
      <c r="E17" s="17"/>
      <c r="F17" s="6"/>
      <c r="I17" s="6"/>
      <c r="J17" s="6"/>
      <c r="K17" s="6"/>
      <c r="L17" s="6"/>
      <c r="M17" s="6"/>
      <c r="N17" s="18" t="s">
        <v>234</v>
      </c>
      <c r="O17" s="19">
        <f t="shared" si="0"/>
        <v>6</v>
      </c>
    </row>
    <row r="18" spans="1:15" ht="14.25" customHeight="1">
      <c r="A18" s="21" t="s">
        <v>235</v>
      </c>
      <c r="B18" s="14">
        <f t="shared" si="1"/>
        <v>16</v>
      </c>
      <c r="C18" s="15" t="s">
        <v>236</v>
      </c>
      <c r="D18" s="16" t="s">
        <v>34</v>
      </c>
      <c r="E18" s="17"/>
      <c r="F18" s="6"/>
      <c r="I18" s="6"/>
      <c r="J18" s="6"/>
      <c r="K18" s="6"/>
      <c r="L18" s="6"/>
      <c r="M18" s="6"/>
      <c r="N18" s="18" t="s">
        <v>237</v>
      </c>
      <c r="O18" s="19">
        <f t="shared" si="0"/>
        <v>8</v>
      </c>
    </row>
    <row r="19" spans="1:15" ht="14.25" customHeight="1">
      <c r="A19" s="21" t="s">
        <v>235</v>
      </c>
      <c r="B19" s="14">
        <f t="shared" si="1"/>
        <v>17</v>
      </c>
      <c r="C19" s="15" t="s">
        <v>236</v>
      </c>
      <c r="D19" s="16" t="s">
        <v>33</v>
      </c>
      <c r="E19" s="17"/>
      <c r="F19" s="6"/>
      <c r="I19" s="6"/>
      <c r="J19" s="6"/>
      <c r="K19" s="6"/>
      <c r="L19" s="6"/>
      <c r="M19" s="6"/>
      <c r="N19" s="18" t="s">
        <v>238</v>
      </c>
      <c r="O19" s="19">
        <f t="shared" si="0"/>
        <v>10</v>
      </c>
    </row>
    <row r="20" spans="1:15" ht="14.25" customHeight="1">
      <c r="B20" s="14">
        <f t="shared" si="1"/>
        <v>18</v>
      </c>
      <c r="C20" s="15" t="s">
        <v>31</v>
      </c>
      <c r="D20" s="20" t="s">
        <v>35</v>
      </c>
      <c r="E20" s="17"/>
      <c r="F20" s="6"/>
      <c r="I20" s="6"/>
      <c r="J20" s="6"/>
      <c r="K20" s="6"/>
      <c r="L20" s="6"/>
      <c r="M20" s="6"/>
      <c r="N20" s="18" t="s">
        <v>190</v>
      </c>
      <c r="O20" s="19">
        <f t="shared" si="0"/>
        <v>16</v>
      </c>
    </row>
    <row r="21" spans="1:15" ht="14.25" customHeight="1">
      <c r="B21" s="14">
        <f t="shared" si="1"/>
        <v>19</v>
      </c>
      <c r="C21" s="15" t="s">
        <v>31</v>
      </c>
      <c r="D21" s="16" t="s">
        <v>36</v>
      </c>
      <c r="E21" s="17"/>
      <c r="F21" s="6"/>
      <c r="I21" s="6"/>
      <c r="J21" s="6"/>
      <c r="K21" s="6"/>
      <c r="L21" s="6"/>
      <c r="M21" s="6"/>
      <c r="N21" s="18" t="s">
        <v>239</v>
      </c>
      <c r="O21" s="19">
        <f t="shared" si="0"/>
        <v>2</v>
      </c>
    </row>
    <row r="22" spans="1:15" ht="14.25" customHeight="1">
      <c r="B22" s="14">
        <f t="shared" si="1"/>
        <v>20</v>
      </c>
      <c r="C22" s="15" t="s">
        <v>31</v>
      </c>
      <c r="D22" s="16" t="s">
        <v>37</v>
      </c>
      <c r="E22" s="17"/>
      <c r="F22" s="6"/>
      <c r="K22" s="6"/>
      <c r="L22" s="6"/>
      <c r="M22" s="6"/>
      <c r="N22" s="19" t="s">
        <v>240</v>
      </c>
      <c r="O22" s="22">
        <f>COUNTA(C3:C17)</f>
        <v>15</v>
      </c>
    </row>
    <row r="23" spans="1:15" ht="14.25" customHeight="1">
      <c r="A23" s="21" t="s">
        <v>235</v>
      </c>
      <c r="B23" s="14">
        <f t="shared" si="1"/>
        <v>21</v>
      </c>
      <c r="C23" s="15" t="s">
        <v>241</v>
      </c>
      <c r="D23" s="16" t="s">
        <v>51</v>
      </c>
      <c r="E23" s="17" t="s">
        <v>366</v>
      </c>
      <c r="F23" s="6"/>
      <c r="I23" s="6"/>
      <c r="J23" s="6"/>
      <c r="K23" s="6"/>
      <c r="L23" s="6"/>
      <c r="M23" s="6"/>
      <c r="N23" s="19"/>
      <c r="O23" s="19">
        <f>SUM(O3:O22)</f>
        <v>156</v>
      </c>
    </row>
    <row r="24" spans="1:15" ht="14.25" customHeight="1">
      <c r="A24" s="21" t="s">
        <v>235</v>
      </c>
      <c r="B24" s="14">
        <f t="shared" si="1"/>
        <v>22</v>
      </c>
      <c r="C24" s="15" t="s">
        <v>241</v>
      </c>
      <c r="D24" s="16" t="s">
        <v>242</v>
      </c>
      <c r="E24" s="17"/>
      <c r="F24" s="6"/>
      <c r="G24" s="6"/>
      <c r="H24" s="6"/>
      <c r="I24" s="6"/>
      <c r="J24" s="6"/>
      <c r="K24" s="6"/>
      <c r="L24" s="6"/>
      <c r="M24" s="6"/>
      <c r="N24" s="6"/>
      <c r="O24" s="6"/>
    </row>
    <row r="25" spans="1:15" ht="14.25" customHeight="1">
      <c r="A25" s="21"/>
      <c r="B25" s="14">
        <f t="shared" si="1"/>
        <v>23</v>
      </c>
      <c r="C25" s="15" t="s">
        <v>217</v>
      </c>
      <c r="D25" s="16" t="s">
        <v>54</v>
      </c>
      <c r="E25" s="17"/>
      <c r="F25" s="6"/>
      <c r="G25" s="6"/>
      <c r="H25" s="6"/>
      <c r="I25" s="6"/>
      <c r="J25" s="6"/>
      <c r="K25" s="6"/>
      <c r="L25" s="6"/>
      <c r="M25" s="6"/>
      <c r="N25" s="6"/>
      <c r="O25" s="6"/>
    </row>
    <row r="26" spans="1:15" ht="14.25" customHeight="1">
      <c r="B26" s="14">
        <f t="shared" si="1"/>
        <v>24</v>
      </c>
      <c r="C26" s="15" t="s">
        <v>217</v>
      </c>
      <c r="D26" s="16" t="s">
        <v>61</v>
      </c>
      <c r="E26" s="17"/>
      <c r="F26" s="6"/>
      <c r="G26" s="6"/>
      <c r="H26" s="6"/>
      <c r="I26" s="6"/>
      <c r="J26" s="6"/>
      <c r="K26" s="6"/>
      <c r="L26" s="6"/>
      <c r="M26" s="6"/>
      <c r="N26" s="6"/>
      <c r="O26" s="6"/>
    </row>
    <row r="27" spans="1:15" ht="14.25" customHeight="1">
      <c r="B27" s="14">
        <f t="shared" si="1"/>
        <v>25</v>
      </c>
      <c r="C27" s="15" t="s">
        <v>217</v>
      </c>
      <c r="D27" s="20" t="s">
        <v>55</v>
      </c>
      <c r="E27" s="17"/>
      <c r="F27" s="6"/>
      <c r="G27" s="6"/>
      <c r="H27" s="6"/>
      <c r="I27" s="6"/>
      <c r="J27" s="6"/>
      <c r="K27" s="6"/>
      <c r="L27" s="6"/>
      <c r="M27" s="6"/>
      <c r="N27" s="6"/>
      <c r="O27" s="6"/>
    </row>
    <row r="28" spans="1:15" ht="14.25" customHeight="1">
      <c r="B28" s="14">
        <f t="shared" si="1"/>
        <v>26</v>
      </c>
      <c r="C28" s="15" t="s">
        <v>217</v>
      </c>
      <c r="D28" s="20" t="s">
        <v>56</v>
      </c>
      <c r="E28" s="17"/>
      <c r="F28" s="6"/>
      <c r="G28" s="6"/>
      <c r="H28" s="6"/>
      <c r="I28" s="6"/>
      <c r="J28" s="6"/>
      <c r="K28" s="6"/>
      <c r="L28" s="6"/>
      <c r="M28" s="6"/>
      <c r="N28" s="6"/>
      <c r="O28" s="6"/>
    </row>
    <row r="29" spans="1:15" ht="14.25" customHeight="1">
      <c r="B29" s="14">
        <f t="shared" si="1"/>
        <v>27</v>
      </c>
      <c r="C29" s="15" t="s">
        <v>217</v>
      </c>
      <c r="D29" s="20" t="s">
        <v>57</v>
      </c>
      <c r="E29" s="17"/>
      <c r="F29" s="6"/>
      <c r="G29" s="6"/>
      <c r="H29" s="6"/>
      <c r="I29" s="6"/>
      <c r="J29" s="6"/>
      <c r="K29" s="6"/>
      <c r="L29" s="6"/>
      <c r="M29" s="6"/>
      <c r="N29" s="6"/>
      <c r="O29" s="6"/>
    </row>
    <row r="30" spans="1:15" ht="14.25" customHeight="1">
      <c r="A30" s="22" t="s">
        <v>243</v>
      </c>
      <c r="B30" s="14">
        <f t="shared" si="1"/>
        <v>28</v>
      </c>
      <c r="C30" s="15" t="s">
        <v>217</v>
      </c>
      <c r="D30" s="20" t="s">
        <v>59</v>
      </c>
      <c r="E30" s="17"/>
      <c r="F30" s="6"/>
      <c r="H30" s="6"/>
      <c r="I30" s="6"/>
      <c r="J30" s="6"/>
      <c r="K30" s="6"/>
      <c r="L30" s="6"/>
      <c r="M30" s="6"/>
      <c r="N30" s="6"/>
      <c r="O30" s="6"/>
    </row>
    <row r="31" spans="1:15" ht="14.25" customHeight="1">
      <c r="A31" s="22" t="s">
        <v>243</v>
      </c>
      <c r="B31" s="14">
        <f t="shared" si="1"/>
        <v>29</v>
      </c>
      <c r="C31" s="15" t="s">
        <v>217</v>
      </c>
      <c r="D31" s="20" t="s">
        <v>60</v>
      </c>
      <c r="E31" s="17"/>
      <c r="F31" s="6"/>
      <c r="G31" s="6"/>
      <c r="H31" s="6"/>
      <c r="I31" s="6"/>
      <c r="J31" s="6"/>
      <c r="K31" s="6"/>
      <c r="L31" s="6"/>
      <c r="M31" s="6"/>
      <c r="N31" s="6"/>
      <c r="O31" s="6"/>
    </row>
    <row r="32" spans="1:15" ht="14.25" customHeight="1">
      <c r="B32" s="14">
        <f t="shared" si="1"/>
        <v>30</v>
      </c>
      <c r="C32" s="15" t="s">
        <v>217</v>
      </c>
      <c r="D32" s="20" t="s">
        <v>244</v>
      </c>
      <c r="E32" s="17"/>
      <c r="F32" s="6"/>
      <c r="G32" s="6"/>
      <c r="H32" s="6"/>
      <c r="I32" s="6"/>
      <c r="J32" s="6"/>
      <c r="K32" s="6"/>
      <c r="L32" s="6"/>
      <c r="M32" s="6"/>
      <c r="N32" s="6"/>
      <c r="O32" s="6"/>
    </row>
    <row r="33" spans="1:5" ht="14.25" customHeight="1">
      <c r="B33" s="14">
        <f t="shared" si="1"/>
        <v>31</v>
      </c>
      <c r="C33" s="15" t="s">
        <v>217</v>
      </c>
      <c r="D33" s="16" t="s">
        <v>62</v>
      </c>
      <c r="E33" s="17"/>
    </row>
    <row r="34" spans="1:5" ht="14.25" customHeight="1">
      <c r="A34" s="21" t="s">
        <v>235</v>
      </c>
      <c r="B34" s="14">
        <f t="shared" si="1"/>
        <v>32</v>
      </c>
      <c r="C34" s="15" t="s">
        <v>245</v>
      </c>
      <c r="D34" s="16" t="s">
        <v>64</v>
      </c>
      <c r="E34" s="17"/>
    </row>
    <row r="35" spans="1:5" ht="14.25" customHeight="1">
      <c r="A35" s="21"/>
      <c r="B35" s="14">
        <f t="shared" si="1"/>
        <v>33</v>
      </c>
      <c r="C35" s="15" t="s">
        <v>63</v>
      </c>
      <c r="D35" s="20" t="s">
        <v>71</v>
      </c>
      <c r="E35" s="17"/>
    </row>
    <row r="36" spans="1:5" ht="14.25" customHeight="1">
      <c r="B36" s="14">
        <f t="shared" si="1"/>
        <v>34</v>
      </c>
      <c r="C36" s="15" t="s">
        <v>63</v>
      </c>
      <c r="D36" s="16" t="s">
        <v>65</v>
      </c>
      <c r="E36" s="17"/>
    </row>
    <row r="37" spans="1:5" ht="14.25" customHeight="1">
      <c r="B37" s="14">
        <f t="shared" si="1"/>
        <v>35</v>
      </c>
      <c r="C37" s="15" t="s">
        <v>63</v>
      </c>
      <c r="D37" s="16" t="s">
        <v>246</v>
      </c>
      <c r="E37" s="17"/>
    </row>
    <row r="38" spans="1:5" ht="14.25" customHeight="1">
      <c r="B38" s="14">
        <f t="shared" si="1"/>
        <v>36</v>
      </c>
      <c r="C38" s="15" t="s">
        <v>63</v>
      </c>
      <c r="D38" s="20" t="s">
        <v>67</v>
      </c>
      <c r="E38" s="17"/>
    </row>
    <row r="39" spans="1:5" ht="14.25" customHeight="1">
      <c r="B39" s="14">
        <f t="shared" si="1"/>
        <v>37</v>
      </c>
      <c r="C39" s="15" t="s">
        <v>63</v>
      </c>
      <c r="D39" s="20" t="s">
        <v>358</v>
      </c>
      <c r="E39" s="17"/>
    </row>
    <row r="40" spans="1:5" ht="14.25" customHeight="1">
      <c r="B40" s="14">
        <f t="shared" si="1"/>
        <v>38</v>
      </c>
      <c r="C40" s="15" t="s">
        <v>63</v>
      </c>
      <c r="D40" s="20" t="s">
        <v>70</v>
      </c>
      <c r="E40" s="17"/>
    </row>
    <row r="41" spans="1:5" ht="14.25" customHeight="1">
      <c r="B41" s="14">
        <f t="shared" si="1"/>
        <v>39</v>
      </c>
      <c r="C41" s="15" t="s">
        <v>63</v>
      </c>
      <c r="D41" s="20" t="s">
        <v>69</v>
      </c>
      <c r="E41" s="17"/>
    </row>
    <row r="42" spans="1:5" ht="14.25" customHeight="1">
      <c r="A42" s="21"/>
      <c r="B42" s="14">
        <f t="shared" si="1"/>
        <v>40</v>
      </c>
      <c r="C42" s="15" t="s">
        <v>63</v>
      </c>
      <c r="D42" s="24" t="s">
        <v>72</v>
      </c>
      <c r="E42" s="17"/>
    </row>
    <row r="43" spans="1:5" ht="14.25" customHeight="1">
      <c r="A43" s="21"/>
      <c r="B43" s="14">
        <f t="shared" si="1"/>
        <v>41</v>
      </c>
      <c r="C43" s="15" t="s">
        <v>63</v>
      </c>
      <c r="D43" s="24" t="s">
        <v>73</v>
      </c>
      <c r="E43" s="17"/>
    </row>
    <row r="44" spans="1:5" ht="14.25" customHeight="1">
      <c r="A44" s="21" t="s">
        <v>235</v>
      </c>
      <c r="B44" s="14">
        <f t="shared" si="1"/>
        <v>42</v>
      </c>
      <c r="C44" s="15" t="s">
        <v>247</v>
      </c>
      <c r="D44" s="20" t="s">
        <v>75</v>
      </c>
      <c r="E44" s="17"/>
    </row>
    <row r="45" spans="1:5" ht="14.25" customHeight="1">
      <c r="A45" s="21" t="s">
        <v>235</v>
      </c>
      <c r="B45" s="14">
        <f t="shared" si="1"/>
        <v>43</v>
      </c>
      <c r="C45" s="15" t="s">
        <v>247</v>
      </c>
      <c r="D45" s="16" t="s">
        <v>76</v>
      </c>
      <c r="E45" s="17"/>
    </row>
    <row r="46" spans="1:5" ht="14.25" customHeight="1">
      <c r="B46" s="14">
        <f t="shared" si="1"/>
        <v>44</v>
      </c>
      <c r="C46" s="15" t="s">
        <v>74</v>
      </c>
      <c r="D46" s="16" t="s">
        <v>78</v>
      </c>
      <c r="E46" s="17"/>
    </row>
    <row r="47" spans="1:5" ht="14.25" customHeight="1">
      <c r="B47" s="14">
        <f t="shared" si="1"/>
        <v>45</v>
      </c>
      <c r="C47" s="15" t="s">
        <v>74</v>
      </c>
      <c r="D47" s="16" t="s">
        <v>83</v>
      </c>
      <c r="E47" s="17"/>
    </row>
    <row r="48" spans="1:5" ht="14.25" customHeight="1">
      <c r="B48" s="14">
        <f t="shared" si="1"/>
        <v>46</v>
      </c>
      <c r="C48" s="15" t="s">
        <v>74</v>
      </c>
      <c r="D48" s="16" t="s">
        <v>80</v>
      </c>
      <c r="E48" s="17"/>
    </row>
    <row r="49" spans="1:5" ht="14.25" customHeight="1">
      <c r="B49" s="14">
        <f t="shared" si="1"/>
        <v>47</v>
      </c>
      <c r="C49" s="15" t="s">
        <v>74</v>
      </c>
      <c r="D49" s="16" t="s">
        <v>81</v>
      </c>
      <c r="E49" s="17"/>
    </row>
    <row r="50" spans="1:5" ht="14.25" customHeight="1">
      <c r="B50" s="14">
        <f t="shared" si="1"/>
        <v>48</v>
      </c>
      <c r="C50" s="15" t="s">
        <v>74</v>
      </c>
      <c r="D50" s="16" t="s">
        <v>82</v>
      </c>
      <c r="E50" s="17"/>
    </row>
    <row r="51" spans="1:5" ht="14.25" customHeight="1">
      <c r="B51" s="14">
        <f t="shared" si="1"/>
        <v>49</v>
      </c>
      <c r="C51" s="15" t="s">
        <v>74</v>
      </c>
      <c r="D51" s="16" t="s">
        <v>77</v>
      </c>
      <c r="E51" s="17"/>
    </row>
    <row r="52" spans="1:5" ht="14.25" customHeight="1">
      <c r="B52" s="14">
        <f t="shared" si="1"/>
        <v>50</v>
      </c>
      <c r="C52" s="15" t="s">
        <v>74</v>
      </c>
      <c r="D52" s="16" t="s">
        <v>79</v>
      </c>
      <c r="E52" s="17"/>
    </row>
    <row r="53" spans="1:5" ht="14.25" customHeight="1">
      <c r="B53" s="14">
        <f t="shared" si="1"/>
        <v>51</v>
      </c>
      <c r="C53" s="15" t="s">
        <v>74</v>
      </c>
      <c r="D53" s="16" t="s">
        <v>84</v>
      </c>
      <c r="E53" s="17"/>
    </row>
    <row r="54" spans="1:5" ht="14.25" customHeight="1">
      <c r="A54" s="21" t="s">
        <v>235</v>
      </c>
      <c r="B54" s="14">
        <f t="shared" si="1"/>
        <v>52</v>
      </c>
      <c r="C54" s="15" t="s">
        <v>248</v>
      </c>
      <c r="D54" s="16" t="s">
        <v>39</v>
      </c>
      <c r="E54" s="17"/>
    </row>
    <row r="55" spans="1:5" ht="14.25" customHeight="1">
      <c r="B55" s="14">
        <f t="shared" si="1"/>
        <v>53</v>
      </c>
      <c r="C55" s="15" t="s">
        <v>222</v>
      </c>
      <c r="D55" s="16" t="s">
        <v>40</v>
      </c>
      <c r="E55" s="17"/>
    </row>
    <row r="56" spans="1:5" ht="14.25" customHeight="1">
      <c r="B56" s="14">
        <f t="shared" si="1"/>
        <v>54</v>
      </c>
      <c r="C56" s="15" t="s">
        <v>222</v>
      </c>
      <c r="D56" s="16" t="s">
        <v>41</v>
      </c>
      <c r="E56" s="17"/>
    </row>
    <row r="57" spans="1:5" ht="14.25" customHeight="1">
      <c r="B57" s="14">
        <f t="shared" si="1"/>
        <v>55</v>
      </c>
      <c r="C57" s="15" t="s">
        <v>222</v>
      </c>
      <c r="D57" s="16" t="s">
        <v>42</v>
      </c>
      <c r="E57" s="17"/>
    </row>
    <row r="58" spans="1:5" ht="14.25" customHeight="1">
      <c r="B58" s="14">
        <f t="shared" si="1"/>
        <v>56</v>
      </c>
      <c r="C58" s="15" t="s">
        <v>222</v>
      </c>
      <c r="D58" s="16" t="s">
        <v>249</v>
      </c>
      <c r="E58" s="17"/>
    </row>
    <row r="59" spans="1:5" ht="14.25" customHeight="1">
      <c r="B59" s="14">
        <f t="shared" si="1"/>
        <v>57</v>
      </c>
      <c r="C59" s="15" t="s">
        <v>222</v>
      </c>
      <c r="D59" s="16" t="s">
        <v>250</v>
      </c>
      <c r="E59" s="17"/>
    </row>
    <row r="60" spans="1:5" ht="14.25" customHeight="1">
      <c r="B60" s="14">
        <f t="shared" si="1"/>
        <v>58</v>
      </c>
      <c r="C60" s="15" t="s">
        <v>222</v>
      </c>
      <c r="D60" s="16" t="s">
        <v>45</v>
      </c>
      <c r="E60" s="17"/>
    </row>
    <row r="61" spans="1:5" ht="14.25" customHeight="1">
      <c r="A61" s="21"/>
      <c r="B61" s="14">
        <f t="shared" si="1"/>
        <v>59</v>
      </c>
      <c r="C61" s="15" t="s">
        <v>222</v>
      </c>
      <c r="D61" s="16" t="s">
        <v>251</v>
      </c>
      <c r="E61" s="17"/>
    </row>
    <row r="62" spans="1:5" ht="14.25" customHeight="1">
      <c r="A62" s="21" t="s">
        <v>235</v>
      </c>
      <c r="B62" s="14">
        <f t="shared" si="1"/>
        <v>60</v>
      </c>
      <c r="C62" s="15" t="s">
        <v>252</v>
      </c>
      <c r="D62" s="16" t="s">
        <v>49</v>
      </c>
      <c r="E62" s="17"/>
    </row>
    <row r="63" spans="1:5" ht="14.25" customHeight="1">
      <c r="B63" s="14">
        <f t="shared" si="1"/>
        <v>61</v>
      </c>
      <c r="C63" s="15" t="s">
        <v>207</v>
      </c>
      <c r="D63" s="16" t="s">
        <v>208</v>
      </c>
      <c r="E63" s="17"/>
    </row>
    <row r="64" spans="1:5" ht="14.25" customHeight="1">
      <c r="A64" s="21" t="s">
        <v>235</v>
      </c>
      <c r="B64" s="14">
        <f t="shared" si="1"/>
        <v>62</v>
      </c>
      <c r="C64" s="15" t="s">
        <v>253</v>
      </c>
      <c r="D64" s="20" t="s">
        <v>86</v>
      </c>
      <c r="E64" s="17"/>
    </row>
    <row r="65" spans="1:5" ht="14.25" customHeight="1">
      <c r="B65" s="14">
        <f t="shared" si="1"/>
        <v>63</v>
      </c>
      <c r="C65" s="15" t="s">
        <v>226</v>
      </c>
      <c r="D65" s="16" t="s">
        <v>254</v>
      </c>
      <c r="E65" s="17"/>
    </row>
    <row r="66" spans="1:5" ht="14.25" customHeight="1">
      <c r="A66" s="21" t="s">
        <v>235</v>
      </c>
      <c r="B66" s="14">
        <f t="shared" si="1"/>
        <v>64</v>
      </c>
      <c r="C66" s="15" t="s">
        <v>255</v>
      </c>
      <c r="D66" s="16" t="s">
        <v>89</v>
      </c>
      <c r="E66" s="17"/>
    </row>
    <row r="67" spans="1:5" ht="14.25" customHeight="1">
      <c r="A67" s="21"/>
      <c r="B67" s="14">
        <f t="shared" si="1"/>
        <v>65</v>
      </c>
      <c r="C67" s="15" t="s">
        <v>88</v>
      </c>
      <c r="D67" s="16" t="s">
        <v>90</v>
      </c>
      <c r="E67" s="17"/>
    </row>
    <row r="68" spans="1:5" ht="14.25" customHeight="1">
      <c r="A68" s="21" t="s">
        <v>235</v>
      </c>
      <c r="B68" s="14">
        <f t="shared" ref="B68:B131" si="2">B67+1</f>
        <v>66</v>
      </c>
      <c r="C68" s="15" t="s">
        <v>256</v>
      </c>
      <c r="D68" s="16" t="s">
        <v>93</v>
      </c>
      <c r="E68" s="17"/>
    </row>
    <row r="69" spans="1:5" ht="14.25" customHeight="1">
      <c r="A69" s="21" t="s">
        <v>235</v>
      </c>
      <c r="B69" s="14">
        <f t="shared" si="2"/>
        <v>67</v>
      </c>
      <c r="C69" s="15" t="s">
        <v>256</v>
      </c>
      <c r="D69" s="16" t="s">
        <v>92</v>
      </c>
      <c r="E69" s="17"/>
    </row>
    <row r="70" spans="1:5" ht="14.25" customHeight="1">
      <c r="B70" s="14">
        <f t="shared" si="2"/>
        <v>68</v>
      </c>
      <c r="C70" s="15" t="s">
        <v>91</v>
      </c>
      <c r="D70" s="16" t="s">
        <v>359</v>
      </c>
      <c r="E70" s="17"/>
    </row>
    <row r="71" spans="1:5" ht="14.25" customHeight="1">
      <c r="B71" s="14">
        <f t="shared" si="2"/>
        <v>69</v>
      </c>
      <c r="C71" s="15" t="s">
        <v>91</v>
      </c>
      <c r="D71" s="16" t="s">
        <v>360</v>
      </c>
      <c r="E71" s="17"/>
    </row>
    <row r="72" spans="1:5" ht="14.25" customHeight="1">
      <c r="B72" s="14">
        <f t="shared" si="2"/>
        <v>70</v>
      </c>
      <c r="C72" s="15" t="s">
        <v>91</v>
      </c>
      <c r="D72" s="16" t="s">
        <v>96</v>
      </c>
      <c r="E72" s="17"/>
    </row>
    <row r="73" spans="1:5" ht="14.25" customHeight="1">
      <c r="B73" s="14">
        <f t="shared" si="2"/>
        <v>71</v>
      </c>
      <c r="C73" s="15" t="s">
        <v>91</v>
      </c>
      <c r="D73" s="16" t="s">
        <v>257</v>
      </c>
      <c r="E73" s="17"/>
    </row>
    <row r="74" spans="1:5" ht="14.25" customHeight="1">
      <c r="A74" s="21" t="s">
        <v>235</v>
      </c>
      <c r="B74" s="14">
        <f t="shared" si="2"/>
        <v>72</v>
      </c>
      <c r="C74" s="15" t="s">
        <v>258</v>
      </c>
      <c r="D74" s="16" t="s">
        <v>100</v>
      </c>
      <c r="E74" s="17"/>
    </row>
    <row r="75" spans="1:5" ht="14.25" customHeight="1">
      <c r="A75" s="21" t="s">
        <v>235</v>
      </c>
      <c r="B75" s="14">
        <f t="shared" si="2"/>
        <v>73</v>
      </c>
      <c r="C75" s="15" t="s">
        <v>258</v>
      </c>
      <c r="D75" s="16" t="s">
        <v>99</v>
      </c>
      <c r="E75" s="17"/>
    </row>
    <row r="76" spans="1:5" ht="14.25" customHeight="1">
      <c r="B76" s="14">
        <f t="shared" si="2"/>
        <v>74</v>
      </c>
      <c r="C76" s="15" t="s">
        <v>98</v>
      </c>
      <c r="D76" s="16" t="s">
        <v>101</v>
      </c>
      <c r="E76" s="17"/>
    </row>
    <row r="77" spans="1:5" ht="14.25" customHeight="1">
      <c r="B77" s="14">
        <f t="shared" si="2"/>
        <v>75</v>
      </c>
      <c r="C77" s="15" t="s">
        <v>98</v>
      </c>
      <c r="D77" s="16" t="s">
        <v>102</v>
      </c>
      <c r="E77" s="17"/>
    </row>
    <row r="78" spans="1:5" ht="14.25" customHeight="1">
      <c r="B78" s="14">
        <f t="shared" si="2"/>
        <v>76</v>
      </c>
      <c r="C78" s="15" t="s">
        <v>98</v>
      </c>
      <c r="D78" s="16" t="s">
        <v>103</v>
      </c>
      <c r="E78" s="17"/>
    </row>
    <row r="79" spans="1:5" ht="14.25" customHeight="1">
      <c r="B79" s="14">
        <f t="shared" si="2"/>
        <v>77</v>
      </c>
      <c r="C79" s="15" t="s">
        <v>98</v>
      </c>
      <c r="D79" s="20" t="s">
        <v>259</v>
      </c>
      <c r="E79" s="17"/>
    </row>
    <row r="80" spans="1:5" ht="14.25" customHeight="1">
      <c r="A80" s="21" t="s">
        <v>235</v>
      </c>
      <c r="B80" s="14">
        <f t="shared" si="2"/>
        <v>78</v>
      </c>
      <c r="C80" s="15" t="s">
        <v>260</v>
      </c>
      <c r="D80" s="16" t="s">
        <v>106</v>
      </c>
      <c r="E80" s="17"/>
    </row>
    <row r="81" spans="1:5" ht="14.25" customHeight="1">
      <c r="B81" s="14">
        <f t="shared" si="2"/>
        <v>79</v>
      </c>
      <c r="C81" s="15" t="s">
        <v>105</v>
      </c>
      <c r="D81" s="16" t="s">
        <v>108</v>
      </c>
      <c r="E81" s="17"/>
    </row>
    <row r="82" spans="1:5" ht="14.25" customHeight="1">
      <c r="B82" s="14">
        <f t="shared" si="2"/>
        <v>80</v>
      </c>
      <c r="C82" s="15" t="s">
        <v>105</v>
      </c>
      <c r="D82" s="16" t="s">
        <v>109</v>
      </c>
      <c r="E82" s="17"/>
    </row>
    <row r="83" spans="1:5" ht="14.25" customHeight="1">
      <c r="B83" s="14">
        <f t="shared" si="2"/>
        <v>81</v>
      </c>
      <c r="C83" s="15" t="s">
        <v>105</v>
      </c>
      <c r="D83" s="20" t="s">
        <v>110</v>
      </c>
      <c r="E83" s="17"/>
    </row>
    <row r="84" spans="1:5" ht="14.25" customHeight="1">
      <c r="B84" s="14">
        <f t="shared" si="2"/>
        <v>82</v>
      </c>
      <c r="C84" s="15" t="s">
        <v>105</v>
      </c>
      <c r="D84" s="20" t="s">
        <v>261</v>
      </c>
      <c r="E84" s="17"/>
    </row>
    <row r="85" spans="1:5" ht="14.25" customHeight="1">
      <c r="B85" s="14">
        <f t="shared" si="2"/>
        <v>83</v>
      </c>
      <c r="C85" s="15" t="s">
        <v>105</v>
      </c>
      <c r="D85" s="20" t="s">
        <v>112</v>
      </c>
      <c r="E85" s="17"/>
    </row>
    <row r="86" spans="1:5" ht="14.25" customHeight="1">
      <c r="B86" s="14">
        <f t="shared" si="2"/>
        <v>84</v>
      </c>
      <c r="C86" s="15" t="s">
        <v>105</v>
      </c>
      <c r="D86" s="20" t="s">
        <v>113</v>
      </c>
      <c r="E86" s="17"/>
    </row>
    <row r="87" spans="1:5" ht="14.25" customHeight="1">
      <c r="B87" s="14">
        <f t="shared" si="2"/>
        <v>85</v>
      </c>
      <c r="C87" s="15" t="s">
        <v>105</v>
      </c>
      <c r="D87" s="16" t="s">
        <v>361</v>
      </c>
      <c r="E87" s="17"/>
    </row>
    <row r="88" spans="1:5" ht="14.25" customHeight="1">
      <c r="B88" s="14">
        <f t="shared" si="2"/>
        <v>86</v>
      </c>
      <c r="C88" s="15" t="s">
        <v>105</v>
      </c>
      <c r="D88" s="16" t="s">
        <v>115</v>
      </c>
      <c r="E88" s="17"/>
    </row>
    <row r="89" spans="1:5" ht="14.25" customHeight="1">
      <c r="B89" s="14">
        <f t="shared" si="2"/>
        <v>87</v>
      </c>
      <c r="C89" s="15" t="s">
        <v>105</v>
      </c>
      <c r="D89" s="16" t="s">
        <v>262</v>
      </c>
      <c r="E89" s="17"/>
    </row>
    <row r="90" spans="1:5" ht="14.25" customHeight="1">
      <c r="B90" s="14">
        <f t="shared" si="2"/>
        <v>88</v>
      </c>
      <c r="C90" s="15" t="s">
        <v>105</v>
      </c>
      <c r="D90" s="20" t="s">
        <v>117</v>
      </c>
      <c r="E90" s="17"/>
    </row>
    <row r="91" spans="1:5" ht="14.25" customHeight="1">
      <c r="B91" s="14">
        <f t="shared" si="2"/>
        <v>89</v>
      </c>
      <c r="C91" s="15" t="s">
        <v>105</v>
      </c>
      <c r="D91" s="16" t="s">
        <v>118</v>
      </c>
      <c r="E91" s="17"/>
    </row>
    <row r="92" spans="1:5" ht="14.25" customHeight="1">
      <c r="B92" s="14">
        <f t="shared" si="2"/>
        <v>90</v>
      </c>
      <c r="C92" s="15" t="s">
        <v>105</v>
      </c>
      <c r="D92" s="20" t="s">
        <v>119</v>
      </c>
      <c r="E92" s="17"/>
    </row>
    <row r="93" spans="1:5" ht="14.25" customHeight="1">
      <c r="B93" s="14">
        <f t="shared" si="2"/>
        <v>91</v>
      </c>
      <c r="C93" s="15" t="s">
        <v>105</v>
      </c>
      <c r="D93" s="20" t="s">
        <v>120</v>
      </c>
      <c r="E93" s="17"/>
    </row>
    <row r="94" spans="1:5" ht="14.25" customHeight="1">
      <c r="B94" s="14">
        <f t="shared" si="2"/>
        <v>92</v>
      </c>
      <c r="C94" s="15" t="s">
        <v>105</v>
      </c>
      <c r="D94" s="20" t="s">
        <v>263</v>
      </c>
      <c r="E94" s="17"/>
    </row>
    <row r="95" spans="1:5" ht="14.25" customHeight="1">
      <c r="A95" s="21" t="s">
        <v>235</v>
      </c>
      <c r="B95" s="14">
        <f t="shared" si="2"/>
        <v>93</v>
      </c>
      <c r="C95" s="15" t="s">
        <v>260</v>
      </c>
      <c r="D95" s="20" t="s">
        <v>107</v>
      </c>
      <c r="E95" s="17"/>
    </row>
    <row r="96" spans="1:5" ht="14.25" customHeight="1">
      <c r="B96" s="14">
        <f t="shared" si="2"/>
        <v>94</v>
      </c>
      <c r="C96" s="15" t="s">
        <v>105</v>
      </c>
      <c r="D96" s="20" t="s">
        <v>122</v>
      </c>
      <c r="E96" s="17"/>
    </row>
    <row r="97" spans="1:5" ht="14.25" customHeight="1">
      <c r="B97" s="14">
        <f t="shared" si="2"/>
        <v>95</v>
      </c>
      <c r="C97" s="15" t="s">
        <v>105</v>
      </c>
      <c r="D97" s="20" t="s">
        <v>123</v>
      </c>
      <c r="E97" s="17"/>
    </row>
    <row r="98" spans="1:5" ht="14.25" customHeight="1">
      <c r="A98" s="21" t="s">
        <v>235</v>
      </c>
      <c r="B98" s="14">
        <f t="shared" si="2"/>
        <v>96</v>
      </c>
      <c r="C98" s="15" t="s">
        <v>264</v>
      </c>
      <c r="D98" s="16" t="s">
        <v>125</v>
      </c>
      <c r="E98" s="17"/>
    </row>
    <row r="99" spans="1:5" ht="14.25" customHeight="1">
      <c r="A99" s="21" t="s">
        <v>235</v>
      </c>
      <c r="B99" s="14">
        <f t="shared" si="2"/>
        <v>97</v>
      </c>
      <c r="C99" s="15" t="s">
        <v>264</v>
      </c>
      <c r="D99" s="20" t="s">
        <v>126</v>
      </c>
      <c r="E99" s="17"/>
    </row>
    <row r="100" spans="1:5" ht="14.25" customHeight="1">
      <c r="B100" s="14">
        <f t="shared" si="2"/>
        <v>98</v>
      </c>
      <c r="C100" s="15" t="s">
        <v>229</v>
      </c>
      <c r="D100" s="16" t="s">
        <v>265</v>
      </c>
      <c r="E100" s="17"/>
    </row>
    <row r="101" spans="1:5" ht="14.25" customHeight="1">
      <c r="B101" s="14">
        <f t="shared" si="2"/>
        <v>99</v>
      </c>
      <c r="C101" s="15" t="s">
        <v>229</v>
      </c>
      <c r="D101" s="16" t="s">
        <v>128</v>
      </c>
      <c r="E101" s="17"/>
    </row>
    <row r="102" spans="1:5" ht="14.25" customHeight="1">
      <c r="B102" s="14">
        <f t="shared" si="2"/>
        <v>100</v>
      </c>
      <c r="C102" s="15" t="s">
        <v>229</v>
      </c>
      <c r="D102" s="16" t="s">
        <v>129</v>
      </c>
      <c r="E102" s="17"/>
    </row>
    <row r="103" spans="1:5" ht="14.25" customHeight="1">
      <c r="B103" s="14">
        <f t="shared" si="2"/>
        <v>101</v>
      </c>
      <c r="C103" s="15" t="s">
        <v>229</v>
      </c>
      <c r="D103" s="16" t="s">
        <v>130</v>
      </c>
      <c r="E103" s="17"/>
    </row>
    <row r="104" spans="1:5" ht="14.25" customHeight="1">
      <c r="B104" s="14">
        <f t="shared" si="2"/>
        <v>102</v>
      </c>
      <c r="C104" s="15" t="s">
        <v>229</v>
      </c>
      <c r="D104" s="20" t="s">
        <v>131</v>
      </c>
      <c r="E104" s="17"/>
    </row>
    <row r="105" spans="1:5" ht="14.25" customHeight="1">
      <c r="B105" s="14">
        <f t="shared" si="2"/>
        <v>103</v>
      </c>
      <c r="C105" s="15" t="s">
        <v>229</v>
      </c>
      <c r="D105" s="20" t="s">
        <v>129</v>
      </c>
      <c r="E105" s="17"/>
    </row>
    <row r="106" spans="1:5" ht="14.25" customHeight="1">
      <c r="B106" s="14">
        <f t="shared" si="2"/>
        <v>104</v>
      </c>
      <c r="C106" s="15" t="s">
        <v>229</v>
      </c>
      <c r="D106" s="16" t="s">
        <v>266</v>
      </c>
      <c r="E106" s="17"/>
    </row>
    <row r="107" spans="1:5" ht="14.25" customHeight="1">
      <c r="B107" s="14">
        <f t="shared" si="2"/>
        <v>105</v>
      </c>
      <c r="C107" s="15" t="s">
        <v>229</v>
      </c>
      <c r="D107" s="16" t="s">
        <v>362</v>
      </c>
      <c r="E107" s="17"/>
    </row>
    <row r="108" spans="1:5" ht="14.25" customHeight="1">
      <c r="B108" s="14">
        <f t="shared" si="2"/>
        <v>106</v>
      </c>
      <c r="C108" s="15" t="s">
        <v>229</v>
      </c>
      <c r="D108" s="16" t="s">
        <v>133</v>
      </c>
      <c r="E108" s="17"/>
    </row>
    <row r="109" spans="1:5" ht="14.25" customHeight="1">
      <c r="B109" s="14">
        <f t="shared" si="2"/>
        <v>107</v>
      </c>
      <c r="C109" s="15" t="s">
        <v>229</v>
      </c>
      <c r="D109" s="16" t="s">
        <v>134</v>
      </c>
      <c r="E109" s="17"/>
    </row>
    <row r="110" spans="1:5" ht="14.25" customHeight="1">
      <c r="B110" s="14">
        <f t="shared" si="2"/>
        <v>108</v>
      </c>
      <c r="C110" s="15" t="s">
        <v>229</v>
      </c>
      <c r="D110" s="16" t="s">
        <v>135</v>
      </c>
      <c r="E110" s="17"/>
    </row>
    <row r="111" spans="1:5" ht="14.25" customHeight="1">
      <c r="A111" s="21" t="s">
        <v>235</v>
      </c>
      <c r="B111" s="14">
        <f t="shared" si="2"/>
        <v>109</v>
      </c>
      <c r="C111" s="15" t="s">
        <v>267</v>
      </c>
      <c r="D111" s="16" t="s">
        <v>137</v>
      </c>
      <c r="E111" s="17"/>
    </row>
    <row r="112" spans="1:5" ht="14.25" customHeight="1">
      <c r="A112" s="21" t="s">
        <v>235</v>
      </c>
      <c r="B112" s="14">
        <f t="shared" si="2"/>
        <v>110</v>
      </c>
      <c r="C112" s="15" t="s">
        <v>267</v>
      </c>
      <c r="D112" s="16" t="s">
        <v>138</v>
      </c>
      <c r="E112" s="17"/>
    </row>
    <row r="113" spans="1:5" ht="14.25" customHeight="1">
      <c r="B113" s="14">
        <f t="shared" si="2"/>
        <v>111</v>
      </c>
      <c r="C113" s="15" t="s">
        <v>136</v>
      </c>
      <c r="D113" s="16" t="s">
        <v>140</v>
      </c>
      <c r="E113" s="17"/>
    </row>
    <row r="114" spans="1:5" ht="14.25" customHeight="1">
      <c r="B114" s="14">
        <f t="shared" si="2"/>
        <v>112</v>
      </c>
      <c r="C114" s="15" t="s">
        <v>136</v>
      </c>
      <c r="D114" s="16" t="s">
        <v>141</v>
      </c>
      <c r="E114" s="17"/>
    </row>
    <row r="115" spans="1:5" ht="14.25" customHeight="1">
      <c r="B115" s="14">
        <f t="shared" si="2"/>
        <v>113</v>
      </c>
      <c r="C115" s="15" t="s">
        <v>136</v>
      </c>
      <c r="D115" s="16" t="s">
        <v>142</v>
      </c>
      <c r="E115" s="17"/>
    </row>
    <row r="116" spans="1:5" ht="14.25" customHeight="1">
      <c r="B116" s="14">
        <f t="shared" si="2"/>
        <v>114</v>
      </c>
      <c r="C116" s="15" t="s">
        <v>136</v>
      </c>
      <c r="D116" s="16" t="s">
        <v>143</v>
      </c>
      <c r="E116" s="17"/>
    </row>
    <row r="117" spans="1:5" ht="14.25" customHeight="1">
      <c r="B117" s="14">
        <f t="shared" si="2"/>
        <v>115</v>
      </c>
      <c r="C117" s="15" t="s">
        <v>136</v>
      </c>
      <c r="D117" s="16" t="s">
        <v>144</v>
      </c>
      <c r="E117" s="17"/>
    </row>
    <row r="118" spans="1:5" ht="14.25" customHeight="1">
      <c r="B118" s="14">
        <f t="shared" si="2"/>
        <v>116</v>
      </c>
      <c r="C118" s="15" t="s">
        <v>136</v>
      </c>
      <c r="D118" s="16" t="s">
        <v>145</v>
      </c>
      <c r="E118" s="17"/>
    </row>
    <row r="119" spans="1:5" ht="14.25" customHeight="1">
      <c r="B119" s="14">
        <f t="shared" si="2"/>
        <v>117</v>
      </c>
      <c r="C119" s="15" t="s">
        <v>136</v>
      </c>
      <c r="D119" s="20" t="s">
        <v>146</v>
      </c>
      <c r="E119" s="17"/>
    </row>
    <row r="120" spans="1:5" ht="14.25" customHeight="1">
      <c r="B120" s="14">
        <f t="shared" si="2"/>
        <v>118</v>
      </c>
      <c r="C120" s="15" t="s">
        <v>136</v>
      </c>
      <c r="D120" s="20" t="s">
        <v>147</v>
      </c>
      <c r="E120" s="17"/>
    </row>
    <row r="121" spans="1:5" ht="14.25" customHeight="1">
      <c r="B121" s="14">
        <f t="shared" si="2"/>
        <v>119</v>
      </c>
      <c r="C121" s="15" t="s">
        <v>136</v>
      </c>
      <c r="D121" s="20" t="s">
        <v>148</v>
      </c>
      <c r="E121" s="17"/>
    </row>
    <row r="122" spans="1:5" ht="14.25" customHeight="1">
      <c r="B122" s="14">
        <f t="shared" si="2"/>
        <v>120</v>
      </c>
      <c r="C122" s="15" t="s">
        <v>136</v>
      </c>
      <c r="D122" s="16" t="s">
        <v>139</v>
      </c>
      <c r="E122" s="17"/>
    </row>
    <row r="123" spans="1:5" ht="14.25" customHeight="1">
      <c r="A123" s="21" t="s">
        <v>235</v>
      </c>
      <c r="B123" s="14">
        <f t="shared" si="2"/>
        <v>121</v>
      </c>
      <c r="C123" s="15" t="s">
        <v>268</v>
      </c>
      <c r="D123" s="16" t="s">
        <v>150</v>
      </c>
      <c r="E123" s="17"/>
    </row>
    <row r="124" spans="1:5" ht="14.25" customHeight="1">
      <c r="A124" s="21"/>
      <c r="B124" s="14">
        <f t="shared" si="2"/>
        <v>122</v>
      </c>
      <c r="C124" s="15" t="s">
        <v>232</v>
      </c>
      <c r="D124" s="16" t="s">
        <v>151</v>
      </c>
      <c r="E124" s="17"/>
    </row>
    <row r="125" spans="1:5" ht="14.25" customHeight="1">
      <c r="B125" s="14">
        <f t="shared" si="2"/>
        <v>123</v>
      </c>
      <c r="C125" s="15" t="s">
        <v>232</v>
      </c>
      <c r="D125" s="16" t="s">
        <v>152</v>
      </c>
      <c r="E125" s="17"/>
    </row>
    <row r="126" spans="1:5" ht="14.25" customHeight="1">
      <c r="B126" s="14">
        <f t="shared" si="2"/>
        <v>124</v>
      </c>
      <c r="C126" s="15" t="s">
        <v>232</v>
      </c>
      <c r="D126" s="16" t="s">
        <v>153</v>
      </c>
      <c r="E126" s="17"/>
    </row>
    <row r="127" spans="1:5" ht="14.25" customHeight="1">
      <c r="B127" s="14">
        <f t="shared" si="2"/>
        <v>125</v>
      </c>
      <c r="C127" s="15" t="s">
        <v>232</v>
      </c>
      <c r="D127" s="20" t="s">
        <v>154</v>
      </c>
      <c r="E127" s="17"/>
    </row>
    <row r="128" spans="1:5" ht="14.25" customHeight="1">
      <c r="A128" s="21" t="s">
        <v>235</v>
      </c>
      <c r="B128" s="14">
        <f t="shared" si="2"/>
        <v>126</v>
      </c>
      <c r="C128" s="15" t="s">
        <v>269</v>
      </c>
      <c r="D128" s="20" t="s">
        <v>158</v>
      </c>
      <c r="E128" s="17"/>
    </row>
    <row r="129" spans="1:5" ht="14.25" customHeight="1">
      <c r="A129" s="21" t="s">
        <v>235</v>
      </c>
      <c r="B129" s="14">
        <f t="shared" si="2"/>
        <v>127</v>
      </c>
      <c r="C129" s="15" t="s">
        <v>269</v>
      </c>
      <c r="D129" s="16" t="s">
        <v>157</v>
      </c>
      <c r="E129" s="17"/>
    </row>
    <row r="130" spans="1:5" ht="14.25" customHeight="1">
      <c r="B130" s="14">
        <f t="shared" si="2"/>
        <v>128</v>
      </c>
      <c r="C130" s="15" t="s">
        <v>234</v>
      </c>
      <c r="D130" s="20" t="s">
        <v>160</v>
      </c>
      <c r="E130" s="17"/>
    </row>
    <row r="131" spans="1:5" ht="14.25" customHeight="1">
      <c r="B131" s="14">
        <f t="shared" si="2"/>
        <v>129</v>
      </c>
      <c r="C131" s="15" t="s">
        <v>234</v>
      </c>
      <c r="D131" s="20" t="s">
        <v>270</v>
      </c>
      <c r="E131" s="17"/>
    </row>
    <row r="132" spans="1:5" ht="14.25" customHeight="1">
      <c r="B132" s="14">
        <f t="shared" ref="B132:B195" si="3">B131+1</f>
        <v>130</v>
      </c>
      <c r="C132" s="15" t="s">
        <v>234</v>
      </c>
      <c r="D132" s="20" t="s">
        <v>162</v>
      </c>
      <c r="E132" s="17"/>
    </row>
    <row r="133" spans="1:5" ht="14.25" customHeight="1">
      <c r="B133" s="14">
        <f t="shared" si="3"/>
        <v>131</v>
      </c>
      <c r="C133" s="15" t="s">
        <v>234</v>
      </c>
      <c r="D133" s="16" t="s">
        <v>159</v>
      </c>
      <c r="E133" s="17"/>
    </row>
    <row r="134" spans="1:5" ht="14.25" customHeight="1">
      <c r="B134" s="14">
        <f t="shared" si="3"/>
        <v>132</v>
      </c>
      <c r="C134" s="15" t="s">
        <v>234</v>
      </c>
      <c r="D134" s="20" t="s">
        <v>163</v>
      </c>
      <c r="E134" s="17"/>
    </row>
    <row r="135" spans="1:5" ht="14.25" customHeight="1">
      <c r="B135" s="14">
        <f t="shared" si="3"/>
        <v>133</v>
      </c>
      <c r="C135" s="15" t="s">
        <v>234</v>
      </c>
      <c r="D135" s="20" t="s">
        <v>164</v>
      </c>
      <c r="E135" s="17"/>
    </row>
    <row r="136" spans="1:5" ht="14.25" customHeight="1">
      <c r="A136" s="21" t="s">
        <v>235</v>
      </c>
      <c r="B136" s="14">
        <f t="shared" si="3"/>
        <v>134</v>
      </c>
      <c r="C136" s="15" t="s">
        <v>271</v>
      </c>
      <c r="D136" s="16" t="s">
        <v>166</v>
      </c>
      <c r="E136" s="17"/>
    </row>
    <row r="137" spans="1:5" ht="14.25" customHeight="1">
      <c r="A137" s="21" t="s">
        <v>235</v>
      </c>
      <c r="B137" s="14">
        <f t="shared" si="3"/>
        <v>135</v>
      </c>
      <c r="C137" s="15" t="s">
        <v>271</v>
      </c>
      <c r="D137" s="20" t="s">
        <v>167</v>
      </c>
      <c r="E137" s="17"/>
    </row>
    <row r="138" spans="1:5" ht="14.25" customHeight="1">
      <c r="B138" s="14">
        <f t="shared" si="3"/>
        <v>136</v>
      </c>
      <c r="C138" s="15" t="s">
        <v>237</v>
      </c>
      <c r="D138" s="16" t="s">
        <v>168</v>
      </c>
      <c r="E138" s="17"/>
    </row>
    <row r="139" spans="1:5" ht="14.25" customHeight="1">
      <c r="B139" s="14">
        <f t="shared" si="3"/>
        <v>137</v>
      </c>
      <c r="C139" s="15" t="s">
        <v>237</v>
      </c>
      <c r="D139" s="20" t="s">
        <v>169</v>
      </c>
      <c r="E139" s="17"/>
    </row>
    <row r="140" spans="1:5" ht="14.25" customHeight="1">
      <c r="B140" s="14">
        <f t="shared" si="3"/>
        <v>138</v>
      </c>
      <c r="C140" s="15" t="s">
        <v>237</v>
      </c>
      <c r="D140" s="20" t="s">
        <v>170</v>
      </c>
      <c r="E140" s="17"/>
    </row>
    <row r="141" spans="1:5" ht="14.25" customHeight="1">
      <c r="B141" s="14">
        <f t="shared" si="3"/>
        <v>139</v>
      </c>
      <c r="C141" s="15" t="s">
        <v>237</v>
      </c>
      <c r="D141" s="20" t="s">
        <v>171</v>
      </c>
      <c r="E141" s="17"/>
    </row>
    <row r="142" spans="1:5" ht="14.25" customHeight="1">
      <c r="B142" s="14">
        <f t="shared" si="3"/>
        <v>140</v>
      </c>
      <c r="C142" s="15" t="s">
        <v>237</v>
      </c>
      <c r="D142" s="20" t="s">
        <v>172</v>
      </c>
      <c r="E142" s="17"/>
    </row>
    <row r="143" spans="1:5" ht="14.25" customHeight="1">
      <c r="B143" s="14">
        <f t="shared" si="3"/>
        <v>141</v>
      </c>
      <c r="C143" s="15" t="s">
        <v>237</v>
      </c>
      <c r="D143" s="20" t="s">
        <v>173</v>
      </c>
      <c r="E143" s="17"/>
    </row>
    <row r="144" spans="1:5" ht="14.25" customHeight="1">
      <c r="B144" s="14">
        <f t="shared" si="3"/>
        <v>142</v>
      </c>
      <c r="C144" s="15" t="s">
        <v>237</v>
      </c>
      <c r="D144" s="20" t="s">
        <v>174</v>
      </c>
      <c r="E144" s="17"/>
    </row>
    <row r="145" spans="1:5" ht="14.25" customHeight="1">
      <c r="A145" s="21" t="s">
        <v>235</v>
      </c>
      <c r="B145" s="14">
        <f t="shared" si="3"/>
        <v>143</v>
      </c>
      <c r="C145" s="15" t="s">
        <v>272</v>
      </c>
      <c r="D145" s="16" t="s">
        <v>177</v>
      </c>
      <c r="E145" s="17"/>
    </row>
    <row r="146" spans="1:5" ht="14.25" customHeight="1">
      <c r="A146" s="21" t="s">
        <v>235</v>
      </c>
      <c r="B146" s="14">
        <f t="shared" si="3"/>
        <v>144</v>
      </c>
      <c r="C146" s="15" t="s">
        <v>272</v>
      </c>
      <c r="D146" s="20" t="s">
        <v>178</v>
      </c>
      <c r="E146" s="17"/>
    </row>
    <row r="147" spans="1:5" ht="14.25" customHeight="1">
      <c r="B147" s="14">
        <f t="shared" si="3"/>
        <v>145</v>
      </c>
      <c r="C147" s="15" t="s">
        <v>238</v>
      </c>
      <c r="D147" s="16" t="s">
        <v>180</v>
      </c>
      <c r="E147" s="17"/>
    </row>
    <row r="148" spans="1:5" ht="14.25" customHeight="1">
      <c r="A148" s="23"/>
      <c r="B148" s="14">
        <f t="shared" si="3"/>
        <v>146</v>
      </c>
      <c r="C148" s="25" t="s">
        <v>238</v>
      </c>
      <c r="D148" s="25" t="s">
        <v>181</v>
      </c>
      <c r="E148" s="17"/>
    </row>
    <row r="149" spans="1:5" ht="14.25" customHeight="1">
      <c r="A149" s="23"/>
      <c r="B149" s="14">
        <f t="shared" si="3"/>
        <v>147</v>
      </c>
      <c r="C149" s="25" t="s">
        <v>238</v>
      </c>
      <c r="D149" s="25" t="s">
        <v>182</v>
      </c>
      <c r="E149" s="17"/>
    </row>
    <row r="150" spans="1:5" ht="14.25" customHeight="1">
      <c r="A150" s="23"/>
      <c r="B150" s="14">
        <f t="shared" si="3"/>
        <v>148</v>
      </c>
      <c r="C150" s="25" t="s">
        <v>238</v>
      </c>
      <c r="D150" s="25" t="s">
        <v>183</v>
      </c>
      <c r="E150" s="17"/>
    </row>
    <row r="151" spans="1:5" ht="14.25" customHeight="1">
      <c r="A151" s="23"/>
      <c r="B151" s="14">
        <f t="shared" si="3"/>
        <v>149</v>
      </c>
      <c r="C151" s="25" t="s">
        <v>238</v>
      </c>
      <c r="D151" s="25" t="s">
        <v>185</v>
      </c>
      <c r="E151" s="17"/>
    </row>
    <row r="152" spans="1:5" ht="14.25" customHeight="1">
      <c r="A152" s="23"/>
      <c r="B152" s="14">
        <f t="shared" si="3"/>
        <v>150</v>
      </c>
      <c r="C152" s="25" t="s">
        <v>238</v>
      </c>
      <c r="D152" s="25" t="s">
        <v>273</v>
      </c>
      <c r="E152" s="17"/>
    </row>
    <row r="153" spans="1:5" ht="14.25" customHeight="1">
      <c r="A153" s="23"/>
      <c r="B153" s="14">
        <f t="shared" si="3"/>
        <v>151</v>
      </c>
      <c r="C153" s="25" t="s">
        <v>238</v>
      </c>
      <c r="D153" s="25" t="s">
        <v>187</v>
      </c>
      <c r="E153" s="17"/>
    </row>
    <row r="154" spans="1:5" ht="14.25" customHeight="1">
      <c r="A154" s="23"/>
      <c r="B154" s="14">
        <f t="shared" si="3"/>
        <v>152</v>
      </c>
      <c r="C154" s="25" t="s">
        <v>238</v>
      </c>
      <c r="D154" s="25" t="s">
        <v>188</v>
      </c>
      <c r="E154" s="17"/>
    </row>
    <row r="155" spans="1:5" ht="14.25" customHeight="1">
      <c r="A155" s="23"/>
      <c r="B155" s="14">
        <f t="shared" si="3"/>
        <v>153</v>
      </c>
      <c r="C155" s="25" t="s">
        <v>238</v>
      </c>
      <c r="D155" s="25" t="s">
        <v>184</v>
      </c>
      <c r="E155" s="17"/>
    </row>
    <row r="156" spans="1:5" ht="14.25" customHeight="1">
      <c r="A156" s="23"/>
      <c r="B156" s="14">
        <f t="shared" si="3"/>
        <v>154</v>
      </c>
      <c r="C156" s="25" t="s">
        <v>238</v>
      </c>
      <c r="D156" s="25" t="s">
        <v>189</v>
      </c>
      <c r="E156" s="17"/>
    </row>
    <row r="157" spans="1:5" ht="14.25" customHeight="1">
      <c r="A157" s="21" t="s">
        <v>235</v>
      </c>
      <c r="B157" s="14">
        <f t="shared" si="3"/>
        <v>155</v>
      </c>
      <c r="C157" s="15" t="s">
        <v>274</v>
      </c>
      <c r="D157" s="16" t="s">
        <v>191</v>
      </c>
      <c r="E157" s="17"/>
    </row>
    <row r="158" spans="1:5" ht="14.25" customHeight="1">
      <c r="A158" s="21" t="s">
        <v>235</v>
      </c>
      <c r="B158" s="14">
        <f t="shared" si="3"/>
        <v>156</v>
      </c>
      <c r="C158" s="15" t="s">
        <v>274</v>
      </c>
      <c r="D158" s="16" t="s">
        <v>192</v>
      </c>
      <c r="E158" s="17"/>
    </row>
    <row r="159" spans="1:5" ht="14.25" customHeight="1">
      <c r="B159" s="14">
        <f t="shared" si="3"/>
        <v>157</v>
      </c>
      <c r="C159" s="15" t="s">
        <v>190</v>
      </c>
      <c r="D159" s="16" t="s">
        <v>193</v>
      </c>
      <c r="E159" s="17"/>
    </row>
    <row r="160" spans="1:5" ht="14.25" customHeight="1">
      <c r="B160" s="14">
        <f t="shared" si="3"/>
        <v>158</v>
      </c>
      <c r="C160" s="15" t="s">
        <v>190</v>
      </c>
      <c r="D160" s="16" t="s">
        <v>194</v>
      </c>
      <c r="E160" s="17"/>
    </row>
    <row r="161" spans="1:5" ht="14.25" customHeight="1">
      <c r="B161" s="14">
        <f t="shared" si="3"/>
        <v>159</v>
      </c>
      <c r="C161" s="15" t="s">
        <v>190</v>
      </c>
      <c r="D161" s="16" t="s">
        <v>197</v>
      </c>
      <c r="E161" s="17"/>
    </row>
    <row r="162" spans="1:5" ht="14.25" customHeight="1">
      <c r="B162" s="14">
        <f t="shared" si="3"/>
        <v>160</v>
      </c>
      <c r="C162" s="15" t="s">
        <v>190</v>
      </c>
      <c r="D162" s="16" t="s">
        <v>202</v>
      </c>
      <c r="E162" s="17"/>
    </row>
    <row r="163" spans="1:5" ht="14.25" customHeight="1">
      <c r="B163" s="14">
        <f t="shared" si="3"/>
        <v>161</v>
      </c>
      <c r="C163" s="15" t="s">
        <v>190</v>
      </c>
      <c r="D163" s="16" t="s">
        <v>205</v>
      </c>
      <c r="E163" s="17"/>
    </row>
    <row r="164" spans="1:5" ht="14.25" customHeight="1">
      <c r="B164" s="14">
        <f t="shared" si="3"/>
        <v>162</v>
      </c>
      <c r="C164" s="15" t="s">
        <v>190</v>
      </c>
      <c r="D164" s="16" t="s">
        <v>198</v>
      </c>
      <c r="E164" s="17"/>
    </row>
    <row r="165" spans="1:5" ht="14.25" customHeight="1">
      <c r="B165" s="14">
        <f t="shared" si="3"/>
        <v>163</v>
      </c>
      <c r="C165" s="15" t="s">
        <v>190</v>
      </c>
      <c r="D165" s="16" t="s">
        <v>203</v>
      </c>
      <c r="E165" s="17"/>
    </row>
    <row r="166" spans="1:5" ht="14.25" customHeight="1">
      <c r="B166" s="14">
        <f t="shared" si="3"/>
        <v>164</v>
      </c>
      <c r="C166" s="15" t="s">
        <v>190</v>
      </c>
      <c r="D166" s="16" t="s">
        <v>201</v>
      </c>
      <c r="E166" s="17"/>
    </row>
    <row r="167" spans="1:5" ht="14.25" customHeight="1">
      <c r="B167" s="14">
        <f t="shared" si="3"/>
        <v>165</v>
      </c>
      <c r="C167" s="15" t="s">
        <v>190</v>
      </c>
      <c r="D167" s="16" t="s">
        <v>199</v>
      </c>
      <c r="E167" s="17"/>
    </row>
    <row r="168" spans="1:5" ht="14.25" customHeight="1">
      <c r="B168" s="14">
        <f t="shared" si="3"/>
        <v>166</v>
      </c>
      <c r="C168" s="15" t="s">
        <v>190</v>
      </c>
      <c r="D168" s="16" t="s">
        <v>363</v>
      </c>
      <c r="E168" s="17"/>
    </row>
    <row r="169" spans="1:5" ht="14.25" customHeight="1">
      <c r="B169" s="14">
        <f t="shared" si="3"/>
        <v>167</v>
      </c>
      <c r="C169" s="15" t="s">
        <v>190</v>
      </c>
      <c r="D169" s="20" t="s">
        <v>275</v>
      </c>
      <c r="E169" s="17"/>
    </row>
    <row r="170" spans="1:5" ht="14.25" customHeight="1">
      <c r="B170" s="14">
        <f t="shared" si="3"/>
        <v>168</v>
      </c>
      <c r="C170" s="15" t="s">
        <v>190</v>
      </c>
      <c r="D170" s="20" t="s">
        <v>195</v>
      </c>
      <c r="E170" s="17"/>
    </row>
    <row r="171" spans="1:5" ht="14.25" customHeight="1">
      <c r="B171" s="14">
        <f t="shared" si="3"/>
        <v>169</v>
      </c>
      <c r="C171" s="15" t="s">
        <v>190</v>
      </c>
      <c r="D171" s="20" t="s">
        <v>200</v>
      </c>
      <c r="E171" s="17"/>
    </row>
    <row r="172" spans="1:5" ht="14.25" customHeight="1">
      <c r="A172" s="21" t="s">
        <v>235</v>
      </c>
      <c r="B172" s="14">
        <f t="shared" si="3"/>
        <v>170</v>
      </c>
      <c r="C172" s="15" t="s">
        <v>276</v>
      </c>
      <c r="D172" s="16" t="s">
        <v>210</v>
      </c>
      <c r="E172" s="17"/>
    </row>
    <row r="173" spans="1:5" ht="14.25" customHeight="1">
      <c r="B173" s="14">
        <f t="shared" si="3"/>
        <v>171</v>
      </c>
      <c r="C173" s="15" t="s">
        <v>239</v>
      </c>
      <c r="D173" s="16" t="s">
        <v>211</v>
      </c>
      <c r="E173" s="17"/>
    </row>
    <row r="174" spans="1:5" ht="14.25" customHeight="1">
      <c r="B174" s="14">
        <f t="shared" si="3"/>
        <v>172</v>
      </c>
      <c r="C174" s="15" t="s">
        <v>239</v>
      </c>
      <c r="D174" s="16" t="s">
        <v>212</v>
      </c>
      <c r="E174" s="17"/>
    </row>
    <row r="175" spans="1:5" ht="14.25" customHeight="1">
      <c r="B175" s="14">
        <f t="shared" si="3"/>
        <v>173</v>
      </c>
      <c r="C175" s="15" t="s">
        <v>217</v>
      </c>
      <c r="D175" s="20" t="s">
        <v>277</v>
      </c>
      <c r="E175" s="17"/>
    </row>
    <row r="176" spans="1:5" ht="14.25" customHeight="1">
      <c r="B176" s="14">
        <f t="shared" si="3"/>
        <v>174</v>
      </c>
      <c r="C176" s="15" t="s">
        <v>190</v>
      </c>
      <c r="D176" s="16" t="s">
        <v>278</v>
      </c>
      <c r="E176" s="17"/>
    </row>
    <row r="177" spans="1:5" ht="14.25" customHeight="1">
      <c r="B177" s="14">
        <f t="shared" si="3"/>
        <v>175</v>
      </c>
      <c r="C177" s="15" t="s">
        <v>237</v>
      </c>
      <c r="D177" s="16" t="s">
        <v>279</v>
      </c>
      <c r="E177" s="17"/>
    </row>
    <row r="178" spans="1:5" ht="14.25" customHeight="1">
      <c r="B178" s="14">
        <f t="shared" si="3"/>
        <v>176</v>
      </c>
      <c r="C178" s="56" t="s">
        <v>105</v>
      </c>
      <c r="D178" s="57" t="s">
        <v>340</v>
      </c>
      <c r="E178" s="27"/>
    </row>
    <row r="179" spans="1:5" ht="14.25" customHeight="1">
      <c r="B179" s="26">
        <f t="shared" si="3"/>
        <v>177</v>
      </c>
      <c r="C179" s="56" t="s">
        <v>229</v>
      </c>
      <c r="D179" s="58" t="s">
        <v>342</v>
      </c>
      <c r="E179" s="27"/>
    </row>
    <row r="180" spans="1:5" ht="14.25" customHeight="1">
      <c r="B180" s="28">
        <f t="shared" si="3"/>
        <v>178</v>
      </c>
      <c r="C180" s="56" t="s">
        <v>190</v>
      </c>
      <c r="D180" s="58" t="s">
        <v>343</v>
      </c>
      <c r="E180" s="27"/>
    </row>
    <row r="181" spans="1:5" ht="14.25" customHeight="1">
      <c r="B181" s="28">
        <f t="shared" si="3"/>
        <v>179</v>
      </c>
      <c r="C181" s="56" t="s">
        <v>229</v>
      </c>
      <c r="D181" s="58" t="s">
        <v>344</v>
      </c>
      <c r="E181" s="27"/>
    </row>
    <row r="182" spans="1:5" ht="14.25" customHeight="1">
      <c r="B182" s="28">
        <f t="shared" si="3"/>
        <v>180</v>
      </c>
      <c r="C182" s="59" t="s">
        <v>105</v>
      </c>
      <c r="D182" s="60" t="s">
        <v>345</v>
      </c>
      <c r="E182" s="27"/>
    </row>
    <row r="183" spans="1:5" ht="14.25" customHeight="1">
      <c r="B183" s="28">
        <f t="shared" si="3"/>
        <v>181</v>
      </c>
      <c r="C183" s="56" t="s">
        <v>229</v>
      </c>
      <c r="D183" s="60" t="s">
        <v>346</v>
      </c>
      <c r="E183" s="27"/>
    </row>
    <row r="184" spans="1:5" ht="14.25" customHeight="1">
      <c r="B184" s="52">
        <f t="shared" si="3"/>
        <v>182</v>
      </c>
      <c r="C184" s="59" t="s">
        <v>98</v>
      </c>
      <c r="D184" s="60" t="s">
        <v>347</v>
      </c>
      <c r="E184" s="27"/>
    </row>
    <row r="185" spans="1:5" ht="14.25" customHeight="1">
      <c r="B185" s="52">
        <f t="shared" si="3"/>
        <v>183</v>
      </c>
      <c r="C185" s="59" t="s">
        <v>105</v>
      </c>
      <c r="D185" s="60" t="s">
        <v>348</v>
      </c>
      <c r="E185" s="27"/>
    </row>
    <row r="186" spans="1:5" ht="14.25" customHeight="1">
      <c r="B186" s="52">
        <f t="shared" si="3"/>
        <v>184</v>
      </c>
      <c r="C186" s="56" t="s">
        <v>190</v>
      </c>
      <c r="D186" s="60" t="s">
        <v>349</v>
      </c>
      <c r="E186" s="27"/>
    </row>
    <row r="187" spans="1:5" ht="14.25" customHeight="1">
      <c r="A187" s="21"/>
      <c r="B187" s="52">
        <f t="shared" si="3"/>
        <v>185</v>
      </c>
      <c r="C187" s="56" t="s">
        <v>91</v>
      </c>
      <c r="D187" s="60" t="s">
        <v>350</v>
      </c>
      <c r="E187" s="27"/>
    </row>
    <row r="188" spans="1:5" ht="14.25" customHeight="1">
      <c r="B188" s="52">
        <f t="shared" si="3"/>
        <v>186</v>
      </c>
      <c r="C188" s="56" t="s">
        <v>74</v>
      </c>
      <c r="D188" s="60" t="s">
        <v>351</v>
      </c>
      <c r="E188" s="27"/>
    </row>
    <row r="189" spans="1:5" ht="14.25" customHeight="1">
      <c r="B189" s="52">
        <f t="shared" si="3"/>
        <v>187</v>
      </c>
      <c r="C189" s="56" t="s">
        <v>91</v>
      </c>
      <c r="D189" s="58" t="s">
        <v>353</v>
      </c>
      <c r="E189" s="27"/>
    </row>
    <row r="190" spans="1:5" ht="14.25" customHeight="1">
      <c r="B190" s="52">
        <f t="shared" si="3"/>
        <v>188</v>
      </c>
      <c r="C190" s="18"/>
      <c r="D190" s="18"/>
      <c r="E190" s="27"/>
    </row>
    <row r="191" spans="1:5" ht="14.25" customHeight="1">
      <c r="B191" s="52">
        <f t="shared" si="3"/>
        <v>189</v>
      </c>
      <c r="C191" s="18"/>
      <c r="D191" s="18"/>
      <c r="E191" s="27"/>
    </row>
    <row r="192" spans="1:5" ht="14.25" customHeight="1">
      <c r="B192" s="28">
        <f t="shared" si="3"/>
        <v>190</v>
      </c>
      <c r="C192" s="18"/>
      <c r="D192" s="18"/>
      <c r="E192" s="27"/>
    </row>
    <row r="193" spans="1:5" ht="14.25" customHeight="1">
      <c r="B193" s="28">
        <f t="shared" si="3"/>
        <v>191</v>
      </c>
      <c r="C193" s="18"/>
      <c r="D193" s="18"/>
      <c r="E193" s="27"/>
    </row>
    <row r="194" spans="1:5" ht="14.25" customHeight="1">
      <c r="B194" s="28">
        <f t="shared" si="3"/>
        <v>192</v>
      </c>
      <c r="C194" s="18"/>
      <c r="D194" s="18"/>
      <c r="E194" s="27"/>
    </row>
    <row r="195" spans="1:5" ht="14.25" customHeight="1">
      <c r="B195" s="28">
        <f t="shared" si="3"/>
        <v>193</v>
      </c>
      <c r="C195" s="18"/>
      <c r="D195" s="18"/>
      <c r="E195" s="27"/>
    </row>
    <row r="196" spans="1:5" ht="14.25" customHeight="1">
      <c r="B196" s="28">
        <f t="shared" ref="B196:B234" si="4">B195+1</f>
        <v>194</v>
      </c>
      <c r="C196" s="18"/>
      <c r="D196" s="18"/>
      <c r="E196" s="27"/>
    </row>
    <row r="197" spans="1:5" ht="14.25" customHeight="1">
      <c r="B197" s="28">
        <f t="shared" si="4"/>
        <v>195</v>
      </c>
      <c r="C197" s="30"/>
      <c r="D197" s="18"/>
      <c r="E197" s="27"/>
    </row>
    <row r="198" spans="1:5" ht="14.25" customHeight="1">
      <c r="B198" s="28">
        <f t="shared" si="4"/>
        <v>196</v>
      </c>
      <c r="C198" s="30"/>
      <c r="D198" s="29"/>
      <c r="E198" s="27"/>
    </row>
    <row r="199" spans="1:5" ht="14.25" customHeight="1">
      <c r="A199" s="21"/>
      <c r="B199" s="28">
        <f t="shared" si="4"/>
        <v>197</v>
      </c>
      <c r="C199" s="18"/>
      <c r="D199" s="29"/>
      <c r="E199" s="27"/>
    </row>
    <row r="200" spans="1:5" ht="14.25" customHeight="1">
      <c r="B200" s="28">
        <f t="shared" si="4"/>
        <v>198</v>
      </c>
      <c r="C200" s="18"/>
      <c r="D200" s="29"/>
      <c r="E200" s="27"/>
    </row>
    <row r="201" spans="1:5" ht="14.25" customHeight="1">
      <c r="B201" s="28">
        <f t="shared" si="4"/>
        <v>199</v>
      </c>
      <c r="C201" s="18"/>
      <c r="D201" s="29"/>
      <c r="E201" s="27"/>
    </row>
    <row r="202" spans="1:5" ht="14.25" customHeight="1">
      <c r="A202" s="21"/>
      <c r="B202" s="28">
        <f t="shared" si="4"/>
        <v>200</v>
      </c>
      <c r="C202" s="18"/>
      <c r="D202" s="29"/>
      <c r="E202" s="27"/>
    </row>
    <row r="203" spans="1:5" ht="14.25" customHeight="1">
      <c r="B203" s="28">
        <f t="shared" si="4"/>
        <v>201</v>
      </c>
      <c r="C203" s="18"/>
      <c r="D203" s="29"/>
      <c r="E203" s="27"/>
    </row>
    <row r="204" spans="1:5" ht="14.25" customHeight="1">
      <c r="B204" s="28">
        <f t="shared" si="4"/>
        <v>202</v>
      </c>
      <c r="C204" s="18"/>
      <c r="D204" s="29"/>
      <c r="E204" s="27"/>
    </row>
    <row r="205" spans="1:5" ht="14.25" customHeight="1">
      <c r="B205" s="28">
        <f t="shared" si="4"/>
        <v>203</v>
      </c>
      <c r="C205" s="18"/>
      <c r="D205" s="29"/>
      <c r="E205" s="27"/>
    </row>
    <row r="206" spans="1:5" ht="14.25" customHeight="1">
      <c r="B206" s="28">
        <f t="shared" si="4"/>
        <v>204</v>
      </c>
      <c r="C206" s="18"/>
      <c r="D206" s="29"/>
      <c r="E206" s="27"/>
    </row>
    <row r="207" spans="1:5" ht="14.25" customHeight="1">
      <c r="B207" s="28">
        <f t="shared" si="4"/>
        <v>205</v>
      </c>
      <c r="C207" s="18"/>
      <c r="D207" s="29"/>
      <c r="E207" s="27"/>
    </row>
    <row r="208" spans="1:5" ht="14.25" customHeight="1">
      <c r="B208" s="28">
        <f t="shared" si="4"/>
        <v>206</v>
      </c>
      <c r="C208" s="18"/>
      <c r="D208" s="29"/>
      <c r="E208" s="27"/>
    </row>
    <row r="209" spans="1:5" ht="14.25" customHeight="1">
      <c r="B209" s="28">
        <f t="shared" si="4"/>
        <v>207</v>
      </c>
      <c r="C209" s="18"/>
      <c r="D209" s="29"/>
      <c r="E209" s="27"/>
    </row>
    <row r="210" spans="1:5" ht="14.25" customHeight="1">
      <c r="B210" s="28">
        <f t="shared" si="4"/>
        <v>208</v>
      </c>
      <c r="C210" s="18"/>
      <c r="D210" s="29"/>
      <c r="E210" s="27"/>
    </row>
    <row r="211" spans="1:5" ht="14.25" customHeight="1">
      <c r="B211" s="28">
        <f t="shared" si="4"/>
        <v>209</v>
      </c>
      <c r="C211" s="18"/>
      <c r="D211" s="29"/>
      <c r="E211" s="27"/>
    </row>
    <row r="212" spans="1:5" ht="14.25" customHeight="1">
      <c r="B212" s="28">
        <f t="shared" si="4"/>
        <v>210</v>
      </c>
      <c r="C212" s="18"/>
      <c r="D212" s="29"/>
      <c r="E212" s="27"/>
    </row>
    <row r="213" spans="1:5" ht="14.25" customHeight="1">
      <c r="B213" s="28">
        <f t="shared" si="4"/>
        <v>211</v>
      </c>
      <c r="C213" s="18"/>
      <c r="D213" s="29"/>
      <c r="E213" s="27"/>
    </row>
    <row r="214" spans="1:5" ht="14.25" customHeight="1">
      <c r="B214" s="28">
        <f t="shared" si="4"/>
        <v>212</v>
      </c>
      <c r="C214" s="18"/>
      <c r="D214" s="29"/>
      <c r="E214" s="27"/>
    </row>
    <row r="215" spans="1:5" ht="14.25" customHeight="1">
      <c r="B215" s="28">
        <f t="shared" si="4"/>
        <v>213</v>
      </c>
      <c r="C215" s="18"/>
      <c r="D215" s="29"/>
      <c r="E215" s="27"/>
    </row>
    <row r="216" spans="1:5" ht="14.25" customHeight="1">
      <c r="B216" s="28">
        <f t="shared" si="4"/>
        <v>214</v>
      </c>
      <c r="C216" s="18"/>
      <c r="D216" s="5"/>
      <c r="E216" s="27"/>
    </row>
    <row r="217" spans="1:5" ht="14.25" customHeight="1">
      <c r="B217" s="28">
        <f t="shared" si="4"/>
        <v>215</v>
      </c>
      <c r="C217" s="18"/>
      <c r="D217" s="5"/>
      <c r="E217" s="27"/>
    </row>
    <row r="218" spans="1:5" ht="14.25" customHeight="1">
      <c r="B218" s="28">
        <f t="shared" si="4"/>
        <v>216</v>
      </c>
      <c r="C218" s="18"/>
      <c r="D218" s="5"/>
      <c r="E218" s="27"/>
    </row>
    <row r="219" spans="1:5" ht="14.25" customHeight="1">
      <c r="B219" s="28">
        <f t="shared" si="4"/>
        <v>217</v>
      </c>
      <c r="C219" s="30"/>
      <c r="D219" s="29"/>
      <c r="E219" s="27"/>
    </row>
    <row r="220" spans="1:5" ht="14.25" customHeight="1">
      <c r="B220" s="28">
        <f t="shared" si="4"/>
        <v>218</v>
      </c>
      <c r="C220" s="30"/>
      <c r="D220" s="29"/>
      <c r="E220" s="27"/>
    </row>
    <row r="221" spans="1:5" ht="14.25" customHeight="1">
      <c r="A221" s="21"/>
      <c r="B221" s="28">
        <f t="shared" si="4"/>
        <v>219</v>
      </c>
      <c r="C221" s="18"/>
      <c r="D221" s="29"/>
      <c r="E221" s="27"/>
    </row>
    <row r="222" spans="1:5" ht="14.25" customHeight="1">
      <c r="B222" s="28">
        <f t="shared" si="4"/>
        <v>220</v>
      </c>
      <c r="C222" s="18"/>
      <c r="D222" s="29"/>
      <c r="E222" s="27"/>
    </row>
    <row r="223" spans="1:5" ht="14.25" customHeight="1">
      <c r="B223" s="28">
        <f t="shared" si="4"/>
        <v>221</v>
      </c>
      <c r="C223" s="18"/>
      <c r="D223" s="29"/>
      <c r="E223" s="27"/>
    </row>
    <row r="224" spans="1:5" ht="14.25" customHeight="1">
      <c r="B224" s="28">
        <f t="shared" si="4"/>
        <v>222</v>
      </c>
      <c r="C224" s="18"/>
      <c r="D224" s="29"/>
      <c r="E224" s="27"/>
    </row>
    <row r="225" spans="2:5" ht="14.25" customHeight="1">
      <c r="B225" s="28">
        <f t="shared" si="4"/>
        <v>223</v>
      </c>
      <c r="C225" s="30"/>
      <c r="D225" s="29"/>
      <c r="E225" s="27"/>
    </row>
    <row r="226" spans="2:5" ht="14.25" customHeight="1">
      <c r="B226" s="28">
        <f t="shared" si="4"/>
        <v>224</v>
      </c>
      <c r="C226" s="30"/>
      <c r="D226" s="29"/>
      <c r="E226" s="27"/>
    </row>
    <row r="227" spans="2:5" ht="14.25" customHeight="1">
      <c r="B227" s="28">
        <f t="shared" si="4"/>
        <v>225</v>
      </c>
      <c r="C227" s="18"/>
      <c r="D227" s="29"/>
      <c r="E227" s="27"/>
    </row>
    <row r="228" spans="2:5" ht="14.25" customHeight="1">
      <c r="B228" s="28">
        <f t="shared" si="4"/>
        <v>226</v>
      </c>
      <c r="C228" s="18"/>
      <c r="D228" s="29"/>
      <c r="E228" s="27"/>
    </row>
    <row r="229" spans="2:5" ht="14.25" customHeight="1">
      <c r="B229" s="28">
        <f t="shared" si="4"/>
        <v>227</v>
      </c>
      <c r="C229" s="18"/>
      <c r="D229" s="29"/>
      <c r="E229" s="27"/>
    </row>
    <row r="230" spans="2:5" ht="14.25" customHeight="1">
      <c r="B230" s="28">
        <f t="shared" si="4"/>
        <v>228</v>
      </c>
      <c r="C230" s="18"/>
      <c r="D230" s="29"/>
      <c r="E230" s="27"/>
    </row>
    <row r="231" spans="2:5" ht="14.25" customHeight="1">
      <c r="B231" s="28">
        <f t="shared" si="4"/>
        <v>229</v>
      </c>
      <c r="C231" s="18"/>
      <c r="D231" s="29"/>
      <c r="E231" s="27"/>
    </row>
    <row r="232" spans="2:5" ht="14.25" customHeight="1">
      <c r="B232" s="28">
        <f t="shared" si="4"/>
        <v>230</v>
      </c>
      <c r="C232" s="18"/>
      <c r="D232" s="29"/>
      <c r="E232" s="27"/>
    </row>
    <row r="233" spans="2:5" ht="14.25" customHeight="1">
      <c r="B233" s="28">
        <f t="shared" si="4"/>
        <v>231</v>
      </c>
      <c r="C233" s="18"/>
      <c r="D233" s="29"/>
      <c r="E233" s="27"/>
    </row>
    <row r="234" spans="2:5" ht="14.25" customHeight="1">
      <c r="B234" s="28">
        <f t="shared" si="4"/>
        <v>232</v>
      </c>
      <c r="C234" s="18"/>
      <c r="D234" s="29"/>
      <c r="E234" s="27"/>
    </row>
  </sheetData>
  <phoneticPr fontId="3"/>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3F81-F58B-472B-BED7-A3A3C16FB1FA}">
  <sheetPr codeName="Sheet2">
    <tabColor rgb="FFFFFFCC"/>
  </sheetPr>
  <dimension ref="A1:AE61"/>
  <sheetViews>
    <sheetView view="pageBreakPreview" topLeftCell="A38" zoomScale="85" zoomScaleNormal="100" zoomScaleSheetLayoutView="85" workbookViewId="0">
      <selection activeCell="AB8" sqref="AB8"/>
    </sheetView>
  </sheetViews>
  <sheetFormatPr defaultColWidth="12.58203125" defaultRowHeight="15" customHeight="1"/>
  <cols>
    <col min="1" max="1" width="1.25" style="47" customWidth="1"/>
    <col min="2" max="2" width="3.08203125" style="47" customWidth="1"/>
    <col min="3" max="3" width="3.83203125" style="47" customWidth="1"/>
    <col min="4" max="6" width="3.08203125" style="47" customWidth="1"/>
    <col min="7" max="11" width="3.33203125" style="47" customWidth="1"/>
    <col min="12" max="16" width="4.58203125" style="47" customWidth="1"/>
    <col min="17" max="17" width="2.58203125" style="47" customWidth="1"/>
    <col min="18" max="18" width="3.33203125" style="47" customWidth="1"/>
    <col min="19" max="19" width="2.58203125" style="47" customWidth="1"/>
    <col min="20" max="24" width="3.83203125" style="47" customWidth="1"/>
    <col min="25" max="27" width="3.08203125" style="47" customWidth="1"/>
    <col min="28" max="30" width="10.83203125" style="47" customWidth="1"/>
    <col min="31" max="31" width="3.08203125" style="47" customWidth="1"/>
    <col min="32" max="36" width="7" style="47" customWidth="1"/>
    <col min="37" max="37" width="11" style="47" customWidth="1"/>
    <col min="38" max="16384" width="12.58203125" style="47"/>
  </cols>
  <sheetData>
    <row r="1" spans="1:31" ht="7.5" customHeight="1">
      <c r="A1" s="32"/>
      <c r="B1" s="32"/>
      <c r="C1" s="32"/>
      <c r="D1" s="32"/>
      <c r="E1" s="32"/>
      <c r="F1" s="32"/>
      <c r="G1" s="32"/>
      <c r="H1" s="32"/>
      <c r="I1" s="32"/>
      <c r="J1" s="32"/>
      <c r="K1" s="32"/>
      <c r="L1" s="32"/>
      <c r="M1" s="32"/>
      <c r="N1" s="32"/>
      <c r="O1" s="32"/>
      <c r="P1" s="32"/>
      <c r="Q1" s="39"/>
      <c r="R1" s="32"/>
      <c r="S1" s="32"/>
      <c r="T1" s="32"/>
      <c r="U1" s="32"/>
      <c r="V1" s="32"/>
      <c r="W1" s="32"/>
      <c r="X1" s="32"/>
      <c r="Y1" s="32"/>
      <c r="Z1" s="32"/>
      <c r="AA1" s="32"/>
      <c r="AB1" s="62" t="s">
        <v>213</v>
      </c>
      <c r="AC1" s="32"/>
      <c r="AD1" s="32"/>
      <c r="AE1" s="32"/>
    </row>
    <row r="2" spans="1:31" ht="18.75" customHeight="1">
      <c r="A2" s="32"/>
      <c r="B2" s="32"/>
      <c r="C2" s="32"/>
      <c r="D2" s="32"/>
      <c r="E2" s="32"/>
      <c r="F2" s="32"/>
      <c r="G2" s="32"/>
      <c r="H2" s="32"/>
      <c r="I2" s="32"/>
      <c r="J2" s="32"/>
      <c r="K2" s="32"/>
      <c r="L2" s="32"/>
      <c r="M2" s="32"/>
      <c r="N2" s="32"/>
      <c r="O2" s="32"/>
      <c r="P2" s="32"/>
      <c r="Q2" s="39"/>
      <c r="R2" s="32"/>
      <c r="S2" s="48" t="s">
        <v>280</v>
      </c>
      <c r="T2" s="49"/>
      <c r="U2" s="40"/>
      <c r="V2" s="40"/>
      <c r="W2" s="40"/>
      <c r="X2" s="40"/>
      <c r="Y2" s="40"/>
      <c r="Z2" s="40"/>
      <c r="AA2" s="32"/>
      <c r="AB2" s="63"/>
      <c r="AC2" s="32"/>
      <c r="AD2" s="32"/>
      <c r="AE2" s="32"/>
    </row>
    <row r="3" spans="1:31" ht="5.25" customHeight="1" thickBot="1">
      <c r="A3" s="32"/>
      <c r="B3" s="32"/>
      <c r="C3" s="32"/>
      <c r="D3" s="32"/>
      <c r="E3" s="32"/>
      <c r="F3" s="32"/>
      <c r="G3" s="32"/>
      <c r="H3" s="32"/>
      <c r="I3" s="32"/>
      <c r="J3" s="32"/>
      <c r="K3" s="32"/>
      <c r="L3" s="32"/>
      <c r="M3" s="32"/>
      <c r="N3" s="32"/>
      <c r="O3" s="32"/>
      <c r="P3" s="32"/>
      <c r="Q3" s="39"/>
      <c r="R3" s="32"/>
      <c r="S3" s="32"/>
      <c r="T3" s="32"/>
      <c r="U3" s="32"/>
      <c r="V3" s="32"/>
      <c r="W3" s="32"/>
      <c r="X3" s="32"/>
      <c r="Y3" s="32"/>
      <c r="Z3" s="32"/>
      <c r="AA3" s="32"/>
      <c r="AB3" s="65"/>
      <c r="AC3" s="32">
        <v>1</v>
      </c>
      <c r="AD3" s="32"/>
      <c r="AE3" s="32"/>
    </row>
    <row r="4" spans="1:31" ht="12">
      <c r="A4" s="32"/>
      <c r="B4" s="69" t="str">
        <f>IF(VLOOKUP(AB4,審判員名簿!$B$3:$E$234,4,FALSE)=0,"",VLOOKUP(AB4,審判員名簿!$B$3:$E$234,4,FALSE))</f>
        <v>サークル機工(株)</v>
      </c>
      <c r="C4" s="70"/>
      <c r="D4" s="70"/>
      <c r="E4" s="70"/>
      <c r="F4" s="70"/>
      <c r="G4" s="70"/>
      <c r="H4" s="70"/>
      <c r="I4" s="32"/>
      <c r="J4" s="32"/>
      <c r="K4" s="32"/>
      <c r="L4" s="32"/>
      <c r="M4" s="32"/>
      <c r="N4" s="32"/>
      <c r="O4" s="32"/>
      <c r="P4" s="32"/>
      <c r="Q4" s="39"/>
      <c r="R4" s="32"/>
      <c r="S4" s="32"/>
      <c r="T4" s="32"/>
      <c r="U4" s="32"/>
      <c r="V4" s="32"/>
      <c r="W4" s="32"/>
      <c r="X4" s="32"/>
      <c r="Y4" s="32"/>
      <c r="Z4" s="32"/>
      <c r="AA4" s="32"/>
      <c r="AB4" s="71">
        <v>21</v>
      </c>
      <c r="AC4" s="32"/>
      <c r="AD4" s="32"/>
      <c r="AE4" s="32"/>
    </row>
    <row r="5" spans="1:31" ht="12">
      <c r="A5" s="32"/>
      <c r="B5" s="32"/>
      <c r="C5" s="74" t="str">
        <f>IF(VLOOKUP(AB4,審判員名簿!$B$3:$D$234,3,FALSE)=0,"",VLOOKUP(AB4,審判員名簿!$B$3:$D$234,3,FALSE))</f>
        <v>和田　幸栄</v>
      </c>
      <c r="D5" s="63"/>
      <c r="E5" s="63"/>
      <c r="F5" s="63"/>
      <c r="G5" s="63"/>
      <c r="H5" s="50"/>
      <c r="I5" s="32" t="s">
        <v>281</v>
      </c>
      <c r="J5" s="32"/>
      <c r="K5" s="32"/>
      <c r="L5" s="32"/>
      <c r="M5" s="32"/>
      <c r="N5" s="32"/>
      <c r="O5" s="41" t="s">
        <v>282</v>
      </c>
      <c r="Q5" s="32"/>
      <c r="R5" s="32"/>
      <c r="S5" s="41"/>
      <c r="T5" s="32"/>
      <c r="U5" s="32"/>
      <c r="V5" s="32"/>
      <c r="W5" s="32"/>
      <c r="X5" s="32"/>
      <c r="Y5" s="32"/>
      <c r="Z5" s="32"/>
      <c r="AA5" s="32"/>
      <c r="AB5" s="72"/>
      <c r="AC5" s="32"/>
      <c r="AD5" s="32"/>
      <c r="AE5" s="32"/>
    </row>
    <row r="6" spans="1:31" ht="12">
      <c r="A6" s="32"/>
      <c r="B6" s="32"/>
      <c r="C6" s="32"/>
      <c r="D6" s="32"/>
      <c r="E6" s="32"/>
      <c r="F6" s="32"/>
      <c r="G6" s="32"/>
      <c r="H6" s="32"/>
      <c r="I6" s="32"/>
      <c r="J6" s="32"/>
      <c r="K6" s="32"/>
      <c r="L6" s="32"/>
      <c r="M6" s="32"/>
      <c r="N6" s="32"/>
      <c r="O6" s="32"/>
      <c r="P6" s="32"/>
      <c r="Q6" s="32" t="s">
        <v>283</v>
      </c>
      <c r="R6" s="39"/>
      <c r="S6" s="32"/>
      <c r="T6" s="32"/>
      <c r="U6" s="32"/>
      <c r="V6" s="32"/>
      <c r="W6" s="32"/>
      <c r="X6" s="32"/>
      <c r="Y6" s="32"/>
      <c r="Z6" s="32"/>
      <c r="AA6" s="32"/>
      <c r="AB6" s="72"/>
      <c r="AC6" s="32"/>
      <c r="AD6" s="32"/>
      <c r="AE6" s="32"/>
    </row>
    <row r="7" spans="1:31" ht="12.5" thickBot="1">
      <c r="A7" s="32"/>
      <c r="B7" s="32"/>
      <c r="C7" s="32"/>
      <c r="D7" s="32"/>
      <c r="E7" s="32"/>
      <c r="F7" s="32"/>
      <c r="G7" s="32"/>
      <c r="H7" s="32"/>
      <c r="I7" s="32"/>
      <c r="J7" s="32"/>
      <c r="K7" s="32"/>
      <c r="L7" s="32"/>
      <c r="M7" s="32"/>
      <c r="N7" s="32"/>
      <c r="O7" s="32"/>
      <c r="P7" s="32"/>
      <c r="Q7" s="32" t="s">
        <v>284</v>
      </c>
      <c r="R7" s="41"/>
      <c r="S7" s="41"/>
      <c r="T7" s="32"/>
      <c r="U7" s="32"/>
      <c r="V7" s="32"/>
      <c r="W7" s="32"/>
      <c r="X7" s="32"/>
      <c r="Y7" s="32"/>
      <c r="Z7" s="32"/>
      <c r="AA7" s="32"/>
      <c r="AB7" s="73"/>
      <c r="AC7" s="32"/>
      <c r="AD7" s="32"/>
      <c r="AE7" s="32"/>
    </row>
    <row r="8" spans="1:31" ht="3.75" customHeight="1">
      <c r="A8" s="32"/>
      <c r="B8" s="32"/>
      <c r="C8" s="32"/>
      <c r="D8" s="32"/>
      <c r="E8" s="32"/>
      <c r="F8" s="32"/>
      <c r="G8" s="32"/>
      <c r="H8" s="32"/>
      <c r="I8" s="32"/>
      <c r="J8" s="32"/>
      <c r="K8" s="32"/>
      <c r="L8" s="32"/>
      <c r="M8" s="32"/>
      <c r="N8" s="32"/>
      <c r="O8" s="32"/>
      <c r="P8" s="32"/>
      <c r="Q8" s="39"/>
      <c r="R8" s="32"/>
      <c r="S8" s="32"/>
      <c r="T8" s="32"/>
      <c r="U8" s="32"/>
      <c r="V8" s="32"/>
      <c r="W8" s="32"/>
      <c r="X8" s="32"/>
      <c r="Y8" s="32"/>
      <c r="Z8" s="32"/>
      <c r="AA8" s="32"/>
      <c r="AB8" s="32"/>
      <c r="AC8" s="32"/>
      <c r="AD8" s="32"/>
      <c r="AE8" s="32"/>
    </row>
    <row r="9" spans="1:31" ht="3.75" customHeight="1">
      <c r="A9" s="32"/>
      <c r="B9" s="32"/>
      <c r="C9" s="32"/>
      <c r="D9" s="32"/>
      <c r="E9" s="32"/>
      <c r="F9" s="32"/>
      <c r="G9" s="32"/>
      <c r="H9" s="32"/>
      <c r="I9" s="32"/>
      <c r="J9" s="32"/>
      <c r="K9" s="32"/>
      <c r="L9" s="32"/>
      <c r="M9" s="32"/>
      <c r="N9" s="32"/>
      <c r="O9" s="32"/>
      <c r="P9" s="32"/>
      <c r="Q9" s="39"/>
      <c r="R9" s="32"/>
      <c r="S9" s="32"/>
      <c r="T9" s="32"/>
      <c r="U9" s="32"/>
      <c r="V9" s="32"/>
      <c r="W9" s="32"/>
      <c r="X9" s="32"/>
      <c r="Y9" s="32"/>
      <c r="Z9" s="32"/>
      <c r="AA9" s="32"/>
      <c r="AB9" s="32"/>
      <c r="AC9" s="32"/>
      <c r="AD9" s="32"/>
      <c r="AE9" s="32"/>
    </row>
    <row r="10" spans="1:31" ht="13.5" customHeight="1">
      <c r="A10" s="32"/>
      <c r="B10" s="32"/>
      <c r="C10" s="32"/>
      <c r="D10" s="32"/>
      <c r="E10" s="32"/>
      <c r="F10" s="32"/>
      <c r="G10" s="32"/>
      <c r="H10" s="32"/>
      <c r="I10" s="32"/>
      <c r="J10" s="32"/>
      <c r="K10" s="32"/>
      <c r="L10" s="32"/>
      <c r="M10" s="32"/>
      <c r="N10" s="32"/>
      <c r="O10" s="32"/>
      <c r="P10" s="32"/>
      <c r="Q10" s="39"/>
      <c r="R10" s="32"/>
      <c r="S10" s="32"/>
      <c r="T10" s="32"/>
      <c r="U10" s="32"/>
      <c r="V10" s="32"/>
      <c r="W10" s="32"/>
      <c r="X10" s="32"/>
      <c r="Y10" s="32"/>
      <c r="Z10" s="32"/>
      <c r="AA10" s="32"/>
      <c r="AB10" s="32"/>
      <c r="AC10" s="32"/>
      <c r="AD10" s="32"/>
      <c r="AE10" s="32"/>
    </row>
    <row r="11" spans="1:31" ht="12">
      <c r="A11" s="32"/>
      <c r="B11" s="32"/>
      <c r="C11" s="32" t="s">
        <v>285</v>
      </c>
      <c r="D11" s="41"/>
      <c r="E11" s="41"/>
      <c r="F11" s="41"/>
      <c r="G11" s="41"/>
      <c r="H11" s="41"/>
      <c r="I11" s="41"/>
      <c r="J11" s="41"/>
      <c r="K11" s="41"/>
      <c r="L11" s="41"/>
      <c r="M11" s="41"/>
      <c r="N11" s="32"/>
      <c r="O11" s="32"/>
      <c r="P11" s="32"/>
      <c r="Q11" s="39"/>
      <c r="R11" s="32"/>
      <c r="S11" s="32"/>
      <c r="T11" s="32"/>
      <c r="U11" s="32"/>
      <c r="V11" s="32"/>
      <c r="W11" s="32"/>
      <c r="X11" s="32"/>
      <c r="Y11" s="32"/>
      <c r="Z11" s="32"/>
      <c r="AA11" s="32"/>
      <c r="AB11" s="32"/>
      <c r="AC11" s="32"/>
      <c r="AD11" s="32"/>
      <c r="AE11" s="32"/>
    </row>
    <row r="12" spans="1:31" ht="9.75" customHeight="1">
      <c r="A12" s="32"/>
      <c r="B12" s="32"/>
      <c r="C12" s="32"/>
      <c r="D12" s="41"/>
      <c r="E12" s="41"/>
      <c r="F12" s="41"/>
      <c r="G12" s="41"/>
      <c r="H12" s="41"/>
      <c r="I12" s="41"/>
      <c r="J12" s="41"/>
      <c r="K12" s="41"/>
      <c r="L12" s="41"/>
      <c r="M12" s="41"/>
      <c r="N12" s="41"/>
      <c r="O12" s="41"/>
      <c r="P12" s="41"/>
      <c r="Q12" s="41"/>
      <c r="R12" s="41"/>
      <c r="S12" s="32"/>
      <c r="T12" s="32"/>
      <c r="U12" s="32"/>
      <c r="V12" s="32"/>
      <c r="W12" s="32"/>
      <c r="X12" s="32"/>
      <c r="Y12" s="32"/>
      <c r="Z12" s="32"/>
      <c r="AA12" s="32"/>
      <c r="AB12" s="62"/>
      <c r="AC12" s="62"/>
      <c r="AD12" s="62"/>
      <c r="AE12" s="62"/>
    </row>
    <row r="13" spans="1:31" ht="9.75" customHeight="1">
      <c r="A13" s="32"/>
      <c r="B13" s="32"/>
      <c r="C13" s="32"/>
      <c r="D13" s="32"/>
      <c r="E13" s="32"/>
      <c r="F13" s="32"/>
      <c r="G13" s="32"/>
      <c r="H13" s="32"/>
      <c r="I13" s="32"/>
      <c r="J13" s="32"/>
      <c r="K13" s="32"/>
      <c r="L13" s="32"/>
      <c r="M13" s="32"/>
      <c r="N13" s="32"/>
      <c r="O13" s="32"/>
      <c r="P13" s="32"/>
      <c r="Q13" s="32"/>
      <c r="R13" s="32"/>
      <c r="S13" s="39"/>
      <c r="T13" s="32"/>
      <c r="U13" s="32"/>
      <c r="V13" s="32"/>
      <c r="W13" s="32"/>
      <c r="X13" s="32"/>
      <c r="Y13" s="32"/>
      <c r="Z13" s="32"/>
      <c r="AA13" s="32"/>
      <c r="AB13" s="63"/>
      <c r="AC13" s="63"/>
      <c r="AD13" s="63"/>
      <c r="AE13" s="63"/>
    </row>
    <row r="14" spans="1:31" ht="18.75" customHeight="1">
      <c r="A14" s="32"/>
      <c r="B14" s="32" t="s">
        <v>286</v>
      </c>
      <c r="C14" s="32"/>
      <c r="D14" s="32"/>
      <c r="E14" s="32"/>
      <c r="F14" s="32"/>
      <c r="G14" s="32"/>
      <c r="H14" s="32"/>
      <c r="I14" s="32"/>
      <c r="J14" s="32"/>
      <c r="K14" s="32"/>
      <c r="L14" s="32"/>
      <c r="M14" s="32"/>
      <c r="N14" s="32"/>
      <c r="O14" s="32"/>
      <c r="P14" s="32"/>
      <c r="Q14" s="32"/>
      <c r="R14" s="32"/>
      <c r="S14" s="39"/>
      <c r="T14" s="32"/>
      <c r="U14" s="32"/>
      <c r="V14" s="32"/>
      <c r="W14" s="32"/>
      <c r="X14" s="32"/>
      <c r="Y14" s="32"/>
      <c r="Z14" s="32"/>
      <c r="AA14" s="32"/>
      <c r="AB14" s="32"/>
      <c r="AC14" s="32"/>
      <c r="AD14" s="32"/>
      <c r="AE14" s="32"/>
    </row>
    <row r="15" spans="1:31" ht="18.75" customHeight="1">
      <c r="A15" s="32"/>
      <c r="B15" s="32" t="s">
        <v>287</v>
      </c>
      <c r="C15" s="32"/>
      <c r="D15" s="32"/>
      <c r="E15" s="32"/>
      <c r="F15" s="32"/>
      <c r="G15" s="32"/>
      <c r="H15" s="32"/>
      <c r="I15" s="32"/>
      <c r="J15" s="32"/>
      <c r="K15" s="32"/>
      <c r="L15" s="32"/>
      <c r="M15" s="32"/>
      <c r="N15" s="32"/>
      <c r="O15" s="32"/>
      <c r="P15" s="32"/>
      <c r="Q15" s="32"/>
      <c r="R15" s="32"/>
      <c r="S15" s="39"/>
      <c r="T15" s="32"/>
      <c r="U15" s="32"/>
      <c r="V15" s="32"/>
      <c r="W15" s="32"/>
      <c r="X15" s="32"/>
      <c r="Y15" s="32"/>
      <c r="Z15" s="32"/>
      <c r="AA15" s="32"/>
      <c r="AB15" s="32"/>
      <c r="AC15" s="32"/>
      <c r="AD15" s="32"/>
      <c r="AE15" s="32"/>
    </row>
    <row r="16" spans="1:31" ht="18.75" customHeight="1">
      <c r="A16" s="32"/>
      <c r="B16" s="32" t="s">
        <v>288</v>
      </c>
      <c r="C16" s="32"/>
      <c r="D16" s="32"/>
      <c r="E16" s="32"/>
      <c r="F16" s="32"/>
      <c r="G16" s="32"/>
      <c r="H16" s="32"/>
      <c r="I16" s="32"/>
      <c r="J16" s="32"/>
      <c r="K16" s="32"/>
      <c r="L16" s="32"/>
      <c r="M16" s="32"/>
      <c r="N16" s="32"/>
      <c r="O16" s="32"/>
      <c r="P16" s="32"/>
      <c r="Q16" s="32"/>
      <c r="R16" s="32"/>
      <c r="S16" s="39"/>
      <c r="T16" s="32"/>
      <c r="U16" s="32"/>
      <c r="V16" s="32"/>
      <c r="W16" s="32"/>
      <c r="X16" s="32"/>
      <c r="Y16" s="32"/>
      <c r="Z16" s="32"/>
      <c r="AA16" s="32"/>
      <c r="AB16" s="32"/>
      <c r="AC16" s="32"/>
      <c r="AD16" s="32"/>
      <c r="AE16" s="32"/>
    </row>
    <row r="17" spans="1:26" ht="18.75" customHeight="1" thickBot="1">
      <c r="A17" s="32"/>
      <c r="B17" s="32" t="s">
        <v>289</v>
      </c>
      <c r="C17" s="32"/>
      <c r="D17" s="32"/>
      <c r="E17" s="32"/>
      <c r="F17" s="32"/>
      <c r="G17" s="32"/>
      <c r="H17" s="32"/>
      <c r="I17" s="32"/>
      <c r="J17" s="32"/>
      <c r="K17" s="32"/>
      <c r="L17" s="64" t="str">
        <f>IF(VLOOKUP(AB4,審判員名簿!$B$3:$D$234,2,FALSE)=0,"",VLOOKUP(AB4,審判員名簿!$B$3:$D$234,2,FALSE))</f>
        <v>記録・情報処理員 兼番組編成員（主任）</v>
      </c>
      <c r="M17" s="65"/>
      <c r="N17" s="65"/>
      <c r="O17" s="65"/>
      <c r="P17" s="65"/>
      <c r="Q17" s="32" t="s">
        <v>290</v>
      </c>
      <c r="R17" s="32"/>
      <c r="S17" s="39"/>
      <c r="T17" s="32"/>
      <c r="U17" s="32"/>
      <c r="V17" s="32"/>
      <c r="W17" s="32"/>
      <c r="X17" s="32"/>
      <c r="Y17" s="32"/>
      <c r="Z17" s="32"/>
    </row>
    <row r="18" spans="1:26" ht="18.75" customHeight="1">
      <c r="A18" s="32"/>
      <c r="B18" s="41" t="s">
        <v>291</v>
      </c>
      <c r="C18" s="32"/>
      <c r="D18" s="32"/>
      <c r="E18" s="32"/>
      <c r="F18" s="32"/>
      <c r="G18" s="32"/>
      <c r="H18" s="32"/>
      <c r="I18" s="32"/>
      <c r="J18" s="32"/>
      <c r="K18" s="32"/>
      <c r="L18" s="32"/>
      <c r="M18" s="32"/>
      <c r="N18" s="32"/>
      <c r="O18" s="32"/>
      <c r="P18" s="32"/>
      <c r="Q18" s="32"/>
      <c r="R18" s="32"/>
      <c r="S18" s="39"/>
      <c r="T18" s="32"/>
      <c r="U18" s="32"/>
      <c r="V18" s="32"/>
      <c r="W18" s="32"/>
      <c r="X18" s="32"/>
      <c r="Y18" s="32"/>
      <c r="Z18" s="32"/>
    </row>
    <row r="19" spans="1:26" ht="18.75" customHeight="1">
      <c r="A19" s="32"/>
      <c r="B19" s="32" t="s">
        <v>292</v>
      </c>
      <c r="C19" s="32"/>
      <c r="D19" s="32"/>
      <c r="E19" s="32"/>
      <c r="F19" s="32"/>
      <c r="G19" s="32"/>
      <c r="H19" s="32"/>
      <c r="I19" s="32"/>
      <c r="J19" s="32"/>
      <c r="K19" s="32"/>
      <c r="L19" s="32"/>
      <c r="M19" s="32"/>
      <c r="N19" s="32"/>
      <c r="O19" s="32"/>
      <c r="P19" s="32"/>
      <c r="Q19" s="32"/>
      <c r="R19" s="32"/>
      <c r="S19" s="39"/>
      <c r="T19" s="32"/>
      <c r="U19" s="32"/>
      <c r="V19" s="32"/>
      <c r="W19" s="32"/>
      <c r="X19" s="32"/>
      <c r="Y19" s="32"/>
      <c r="Z19" s="32"/>
    </row>
    <row r="20" spans="1:26" ht="16.5" customHeight="1">
      <c r="A20" s="32"/>
      <c r="B20" s="32"/>
      <c r="C20" s="32"/>
      <c r="D20" s="32"/>
      <c r="E20" s="32"/>
      <c r="F20" s="32"/>
      <c r="G20" s="32"/>
      <c r="H20" s="32"/>
      <c r="I20" s="32"/>
      <c r="J20" s="32"/>
      <c r="K20" s="32"/>
      <c r="L20" s="32"/>
      <c r="M20" s="32"/>
      <c r="N20" s="32"/>
      <c r="O20" s="32"/>
      <c r="P20" s="32"/>
      <c r="Q20" s="32"/>
      <c r="R20" s="32"/>
      <c r="S20" s="39"/>
      <c r="T20" s="32"/>
      <c r="U20" s="32"/>
      <c r="V20" s="32"/>
      <c r="W20" s="32"/>
      <c r="X20" s="32"/>
      <c r="Y20" s="32"/>
      <c r="Z20" s="32"/>
    </row>
    <row r="21" spans="1:26" ht="18.75" customHeight="1">
      <c r="A21" s="32"/>
      <c r="B21" s="32"/>
      <c r="C21" s="32"/>
      <c r="D21" s="32"/>
      <c r="E21" s="32"/>
      <c r="F21" s="32"/>
      <c r="G21" s="32"/>
      <c r="H21" s="32"/>
      <c r="I21" s="32"/>
      <c r="J21" s="32"/>
      <c r="K21" s="32"/>
      <c r="L21" s="32"/>
      <c r="M21" s="32" t="s">
        <v>293</v>
      </c>
      <c r="N21" s="32"/>
      <c r="O21" s="32"/>
      <c r="P21" s="32"/>
      <c r="Q21" s="32"/>
      <c r="R21" s="32"/>
      <c r="S21" s="39"/>
      <c r="T21" s="32"/>
      <c r="U21" s="32"/>
      <c r="V21" s="32"/>
      <c r="W21" s="32"/>
      <c r="X21" s="32"/>
      <c r="Y21" s="32"/>
      <c r="Z21" s="32"/>
    </row>
    <row r="22" spans="1:26" ht="5.25" customHeight="1">
      <c r="A22" s="32"/>
      <c r="B22" s="32"/>
      <c r="C22" s="32"/>
      <c r="D22" s="32"/>
      <c r="E22" s="32"/>
      <c r="F22" s="32"/>
      <c r="G22" s="32"/>
      <c r="H22" s="32"/>
      <c r="I22" s="32"/>
      <c r="J22" s="32"/>
      <c r="K22" s="32"/>
      <c r="L22" s="32"/>
      <c r="M22" s="32"/>
      <c r="N22" s="32"/>
      <c r="O22" s="32"/>
      <c r="P22" s="32"/>
      <c r="Q22" s="32"/>
      <c r="R22" s="32"/>
      <c r="S22" s="39"/>
      <c r="T22" s="32"/>
      <c r="U22" s="32"/>
      <c r="V22" s="32"/>
      <c r="W22" s="32"/>
      <c r="X22" s="32"/>
      <c r="Y22" s="32"/>
      <c r="Z22" s="32"/>
    </row>
    <row r="23" spans="1:26" ht="12.75" customHeight="1">
      <c r="A23" s="32"/>
      <c r="B23" s="32"/>
      <c r="C23" s="41">
        <v>1</v>
      </c>
      <c r="D23" s="32" t="s">
        <v>294</v>
      </c>
      <c r="E23" s="32"/>
      <c r="F23" s="32"/>
      <c r="G23" s="32" t="s">
        <v>295</v>
      </c>
      <c r="H23" s="32"/>
      <c r="I23" s="32"/>
      <c r="J23" s="32"/>
      <c r="K23" s="32"/>
      <c r="L23" s="32"/>
      <c r="M23" s="32"/>
      <c r="N23" s="32"/>
      <c r="O23" s="32"/>
      <c r="P23" s="32"/>
      <c r="Q23" s="32"/>
      <c r="R23" s="32"/>
      <c r="S23" s="39"/>
      <c r="T23" s="32"/>
      <c r="U23" s="32"/>
      <c r="V23" s="32"/>
      <c r="W23" s="32"/>
      <c r="X23" s="32"/>
      <c r="Y23" s="32"/>
      <c r="Z23" s="32"/>
    </row>
    <row r="24" spans="1:26" ht="3.75" customHeight="1">
      <c r="A24" s="32"/>
      <c r="B24" s="32"/>
      <c r="C24" s="41"/>
      <c r="D24" s="32"/>
      <c r="E24" s="32"/>
      <c r="F24" s="32"/>
      <c r="G24" s="32"/>
      <c r="H24" s="32"/>
      <c r="I24" s="32"/>
      <c r="J24" s="32"/>
      <c r="K24" s="32"/>
      <c r="L24" s="32"/>
      <c r="M24" s="32"/>
      <c r="N24" s="32"/>
      <c r="O24" s="32"/>
      <c r="P24" s="32"/>
      <c r="Q24" s="32"/>
      <c r="R24" s="32"/>
      <c r="S24" s="39"/>
      <c r="T24" s="32"/>
      <c r="U24" s="32"/>
      <c r="V24" s="32"/>
      <c r="W24" s="32"/>
      <c r="X24" s="32"/>
      <c r="Y24" s="32"/>
      <c r="Z24" s="32"/>
    </row>
    <row r="25" spans="1:26" ht="12.75" customHeight="1">
      <c r="A25" s="32"/>
      <c r="B25" s="32"/>
      <c r="C25" s="41">
        <v>2</v>
      </c>
      <c r="D25" s="32" t="s">
        <v>296</v>
      </c>
      <c r="E25" s="32"/>
      <c r="F25" s="32"/>
      <c r="G25" s="32" t="s">
        <v>297</v>
      </c>
      <c r="H25" s="32"/>
      <c r="I25" s="32"/>
      <c r="J25" s="32"/>
      <c r="K25" s="32"/>
      <c r="L25" s="32"/>
      <c r="M25" s="32"/>
      <c r="N25" s="32"/>
      <c r="O25" s="32"/>
      <c r="P25" s="32"/>
      <c r="Q25" s="32"/>
      <c r="R25" s="32"/>
      <c r="S25" s="39"/>
      <c r="T25" s="32"/>
      <c r="U25" s="32"/>
      <c r="V25" s="32"/>
      <c r="W25" s="32"/>
      <c r="X25" s="32"/>
      <c r="Y25" s="32"/>
      <c r="Z25" s="32"/>
    </row>
    <row r="26" spans="1:26" ht="3.75" customHeight="1">
      <c r="A26" s="32"/>
      <c r="B26" s="32"/>
      <c r="C26" s="41"/>
      <c r="D26" s="32"/>
      <c r="E26" s="32"/>
      <c r="F26" s="32"/>
      <c r="G26" s="32"/>
      <c r="H26" s="32"/>
      <c r="I26" s="32"/>
      <c r="J26" s="32"/>
      <c r="K26" s="32"/>
      <c r="L26" s="32"/>
      <c r="M26" s="32"/>
      <c r="N26" s="32"/>
      <c r="O26" s="32"/>
      <c r="P26" s="32"/>
      <c r="Q26" s="32"/>
      <c r="R26" s="32"/>
      <c r="S26" s="39"/>
      <c r="T26" s="32"/>
      <c r="U26" s="32"/>
      <c r="V26" s="32"/>
      <c r="W26" s="32"/>
      <c r="X26" s="32"/>
      <c r="Y26" s="32"/>
      <c r="Z26" s="32"/>
    </row>
    <row r="27" spans="1:26" ht="12.75" customHeight="1">
      <c r="A27" s="32"/>
      <c r="B27" s="32"/>
      <c r="C27" s="41">
        <v>3</v>
      </c>
      <c r="D27" s="32" t="s">
        <v>298</v>
      </c>
      <c r="E27" s="32"/>
      <c r="F27" s="32"/>
      <c r="G27" s="32" t="s">
        <v>339</v>
      </c>
      <c r="H27" s="32"/>
      <c r="I27" s="32"/>
      <c r="J27" s="32"/>
      <c r="K27" s="32"/>
      <c r="L27" s="32"/>
      <c r="M27" s="32"/>
      <c r="N27" s="32"/>
      <c r="O27" s="32"/>
      <c r="P27" s="32"/>
      <c r="Q27" s="32"/>
      <c r="R27" s="32"/>
      <c r="S27" s="39"/>
      <c r="T27" s="32"/>
      <c r="U27" s="32"/>
      <c r="V27" s="32"/>
      <c r="W27" s="32"/>
      <c r="X27" s="32"/>
      <c r="Y27" s="32"/>
      <c r="Z27" s="32"/>
    </row>
    <row r="28" spans="1:26" ht="3" customHeight="1">
      <c r="A28" s="32"/>
      <c r="B28" s="32"/>
      <c r="C28" s="41"/>
      <c r="D28" s="32"/>
      <c r="E28" s="32"/>
      <c r="F28" s="32"/>
      <c r="G28" s="32"/>
      <c r="H28" s="32"/>
      <c r="I28" s="32"/>
      <c r="J28" s="32"/>
      <c r="K28" s="32"/>
      <c r="L28" s="32"/>
      <c r="M28" s="32"/>
      <c r="N28" s="32"/>
      <c r="O28" s="32"/>
      <c r="P28" s="32"/>
      <c r="Q28" s="32"/>
      <c r="R28" s="32"/>
      <c r="S28" s="39"/>
      <c r="T28" s="32"/>
      <c r="U28" s="32"/>
      <c r="V28" s="32"/>
      <c r="W28" s="32"/>
      <c r="X28" s="32"/>
      <c r="Y28" s="32"/>
      <c r="Z28" s="32"/>
    </row>
    <row r="29" spans="1:26" ht="12.75" customHeight="1">
      <c r="A29" s="32"/>
      <c r="B29" s="32"/>
      <c r="C29" s="41">
        <v>4</v>
      </c>
      <c r="D29" s="32" t="s">
        <v>299</v>
      </c>
      <c r="E29" s="32"/>
      <c r="F29" s="32"/>
      <c r="G29" s="32" t="s">
        <v>300</v>
      </c>
      <c r="H29" s="32"/>
      <c r="I29" s="32"/>
      <c r="J29" s="32"/>
      <c r="K29" s="32"/>
      <c r="L29" s="32"/>
      <c r="M29" s="32"/>
      <c r="N29" s="32"/>
      <c r="O29" s="32"/>
      <c r="P29" s="32"/>
      <c r="Q29" s="32"/>
      <c r="R29" s="32"/>
      <c r="S29" s="39"/>
      <c r="T29" s="32"/>
      <c r="U29" s="32"/>
      <c r="V29" s="32"/>
      <c r="W29" s="32"/>
      <c r="X29" s="32"/>
      <c r="Y29" s="32"/>
      <c r="Z29" s="32"/>
    </row>
    <row r="30" spans="1:26" ht="3.75" customHeight="1">
      <c r="A30" s="32"/>
      <c r="B30" s="32"/>
      <c r="C30" s="41"/>
      <c r="D30" s="32"/>
      <c r="E30" s="32"/>
      <c r="F30" s="32"/>
      <c r="G30" s="32"/>
      <c r="H30" s="32"/>
      <c r="I30" s="32"/>
      <c r="J30" s="32"/>
      <c r="K30" s="32"/>
      <c r="L30" s="32"/>
      <c r="M30" s="32"/>
      <c r="N30" s="32"/>
      <c r="O30" s="32"/>
      <c r="P30" s="32"/>
      <c r="Q30" s="32"/>
      <c r="R30" s="32"/>
      <c r="S30" s="39"/>
      <c r="T30" s="32"/>
      <c r="U30" s="32"/>
      <c r="V30" s="32"/>
      <c r="W30" s="32"/>
      <c r="X30" s="32"/>
      <c r="Y30" s="32"/>
      <c r="Z30" s="32"/>
    </row>
    <row r="31" spans="1:26" ht="12.75" customHeight="1">
      <c r="A31" s="32"/>
      <c r="B31" s="32"/>
      <c r="C31" s="41">
        <v>5</v>
      </c>
      <c r="D31" s="32" t="s">
        <v>301</v>
      </c>
      <c r="E31" s="32"/>
      <c r="F31" s="32"/>
      <c r="G31" s="32" t="s">
        <v>302</v>
      </c>
      <c r="H31" s="32"/>
      <c r="I31" s="32"/>
      <c r="J31" s="32"/>
      <c r="K31" s="32"/>
      <c r="L31" s="32" t="s">
        <v>305</v>
      </c>
      <c r="M31" s="32"/>
      <c r="N31" s="32"/>
      <c r="O31" s="32"/>
      <c r="P31" s="44">
        <v>7</v>
      </c>
      <c r="Q31" s="44" t="s">
        <v>303</v>
      </c>
      <c r="R31" s="45" t="s">
        <v>306</v>
      </c>
      <c r="S31" s="44" t="s">
        <v>304</v>
      </c>
      <c r="T31" s="32" t="s">
        <v>307</v>
      </c>
      <c r="U31" s="32"/>
      <c r="V31" s="32"/>
      <c r="W31" s="32"/>
      <c r="X31" s="32"/>
      <c r="Y31" s="32"/>
      <c r="Z31" s="32"/>
    </row>
    <row r="32" spans="1:26" ht="3.75" customHeight="1">
      <c r="A32" s="32"/>
      <c r="B32" s="32"/>
      <c r="C32" s="41"/>
      <c r="D32" s="32"/>
      <c r="E32" s="32"/>
      <c r="F32" s="32"/>
      <c r="G32" s="32"/>
      <c r="H32" s="32"/>
      <c r="I32" s="32"/>
      <c r="J32" s="32"/>
      <c r="K32" s="32"/>
      <c r="L32" s="32"/>
      <c r="M32" s="32"/>
      <c r="N32" s="32"/>
      <c r="O32" s="32"/>
      <c r="P32" s="44"/>
      <c r="Q32" s="44"/>
      <c r="R32" s="45"/>
      <c r="S32" s="44"/>
      <c r="T32" s="32"/>
      <c r="U32" s="32"/>
      <c r="V32" s="32"/>
      <c r="W32" s="32"/>
      <c r="X32" s="32"/>
      <c r="Y32" s="32"/>
      <c r="Z32" s="32"/>
    </row>
    <row r="33" spans="1:26" ht="12.75" customHeight="1">
      <c r="A33" s="32"/>
      <c r="B33" s="32"/>
      <c r="C33" s="41"/>
      <c r="D33" s="32"/>
      <c r="E33" s="32"/>
      <c r="F33" s="32"/>
      <c r="G33" s="32"/>
      <c r="H33" s="32"/>
      <c r="I33" s="32"/>
      <c r="J33" s="32"/>
      <c r="K33" s="32"/>
      <c r="L33" s="32" t="s">
        <v>308</v>
      </c>
      <c r="M33" s="32"/>
      <c r="N33" s="32"/>
      <c r="O33" s="32"/>
      <c r="P33" s="44">
        <v>9</v>
      </c>
      <c r="Q33" s="44" t="s">
        <v>303</v>
      </c>
      <c r="R33" s="45" t="s">
        <v>365</v>
      </c>
      <c r="S33" s="44" t="s">
        <v>304</v>
      </c>
      <c r="T33" s="32"/>
      <c r="U33" s="32"/>
      <c r="V33" s="32"/>
      <c r="W33" s="32"/>
      <c r="X33" s="32"/>
      <c r="Y33" s="32"/>
      <c r="Z33" s="32"/>
    </row>
    <row r="34" spans="1:26" ht="3.75" customHeight="1">
      <c r="A34" s="32"/>
      <c r="B34" s="32"/>
      <c r="C34" s="41"/>
      <c r="D34" s="32"/>
      <c r="E34" s="32"/>
      <c r="F34" s="32"/>
      <c r="G34" s="32"/>
      <c r="H34" s="32"/>
      <c r="I34" s="32"/>
      <c r="J34" s="32"/>
      <c r="K34" s="32"/>
      <c r="V34" s="32"/>
      <c r="W34" s="32"/>
      <c r="X34" s="32"/>
      <c r="Y34" s="32"/>
      <c r="Z34" s="32"/>
    </row>
    <row r="35" spans="1:26" ht="12.75" customHeight="1">
      <c r="A35" s="32"/>
      <c r="B35" s="32"/>
      <c r="C35" s="32"/>
      <c r="D35" s="32"/>
      <c r="E35" s="32"/>
      <c r="F35" s="32"/>
      <c r="G35" s="32" t="s">
        <v>309</v>
      </c>
      <c r="H35" s="32"/>
      <c r="I35" s="32"/>
      <c r="J35" s="32"/>
      <c r="K35" s="32"/>
      <c r="V35" s="32"/>
      <c r="W35" s="32"/>
      <c r="X35" s="32"/>
      <c r="Y35" s="32"/>
      <c r="Z35" s="32"/>
    </row>
    <row r="36" spans="1:26" ht="15.75" customHeight="1">
      <c r="A36" s="32"/>
      <c r="B36" s="32"/>
      <c r="C36" s="32"/>
      <c r="D36" s="32"/>
      <c r="E36" s="32"/>
      <c r="F36" s="32"/>
      <c r="H36" s="32"/>
      <c r="I36" s="32"/>
      <c r="J36" s="32"/>
      <c r="K36" s="32"/>
      <c r="M36" s="32"/>
      <c r="N36" s="32"/>
      <c r="O36" s="32"/>
      <c r="P36" s="32"/>
      <c r="Q36" s="32"/>
      <c r="R36" s="44"/>
      <c r="S36" s="44"/>
      <c r="T36" s="45"/>
      <c r="U36" s="44"/>
      <c r="V36" s="32"/>
      <c r="W36" s="32"/>
      <c r="X36" s="32"/>
      <c r="Y36" s="32"/>
      <c r="Z36" s="32"/>
    </row>
    <row r="37" spans="1:26" ht="3.75" customHeight="1">
      <c r="A37" s="32"/>
      <c r="B37" s="32"/>
      <c r="C37" s="32"/>
      <c r="D37" s="32"/>
      <c r="E37" s="32"/>
      <c r="F37" s="32"/>
      <c r="G37" s="32"/>
      <c r="H37" s="32"/>
      <c r="I37" s="32"/>
      <c r="J37" s="32"/>
      <c r="K37" s="32"/>
      <c r="L37" s="32"/>
      <c r="M37" s="32"/>
      <c r="N37" s="32"/>
      <c r="O37" s="32"/>
      <c r="P37" s="32"/>
      <c r="Q37" s="32"/>
      <c r="R37" s="44"/>
      <c r="S37" s="44"/>
      <c r="T37" s="45"/>
      <c r="U37" s="44"/>
      <c r="V37" s="32"/>
      <c r="W37" s="32"/>
      <c r="X37" s="32"/>
      <c r="Y37" s="32"/>
      <c r="Z37" s="32"/>
    </row>
    <row r="38" spans="1:26" ht="15.75" customHeight="1">
      <c r="A38" s="32"/>
      <c r="B38" s="32"/>
      <c r="C38" s="41">
        <v>6</v>
      </c>
      <c r="D38" s="32" t="s">
        <v>310</v>
      </c>
      <c r="E38" s="32"/>
      <c r="F38" s="32"/>
      <c r="G38" s="32"/>
      <c r="H38" s="32"/>
      <c r="I38" s="32"/>
      <c r="J38" s="32"/>
      <c r="K38" s="32"/>
      <c r="L38" s="32"/>
      <c r="M38" s="32"/>
      <c r="N38" s="32"/>
      <c r="O38" s="32"/>
      <c r="P38" s="32"/>
      <c r="Q38" s="32"/>
      <c r="R38" s="32"/>
      <c r="S38" s="43"/>
      <c r="T38" s="32"/>
      <c r="U38" s="32"/>
      <c r="V38" s="32"/>
      <c r="W38" s="32"/>
      <c r="X38" s="32"/>
      <c r="Y38" s="32"/>
      <c r="Z38" s="32"/>
    </row>
    <row r="39" spans="1:26" ht="3.75" customHeight="1">
      <c r="A39" s="32"/>
      <c r="B39" s="32"/>
      <c r="C39" s="41"/>
      <c r="D39" s="32"/>
      <c r="E39" s="32"/>
      <c r="F39" s="32"/>
      <c r="G39" s="32"/>
      <c r="H39" s="32"/>
      <c r="I39" s="32"/>
      <c r="J39" s="32"/>
      <c r="K39" s="32"/>
      <c r="L39" s="32"/>
      <c r="M39" s="32"/>
      <c r="N39" s="32"/>
      <c r="O39" s="32"/>
      <c r="P39" s="32"/>
      <c r="Q39" s="32"/>
      <c r="R39" s="32"/>
      <c r="S39" s="43"/>
      <c r="T39" s="32"/>
      <c r="U39" s="32"/>
      <c r="V39" s="32"/>
      <c r="W39" s="32"/>
      <c r="X39" s="32"/>
      <c r="Y39" s="32"/>
      <c r="Z39" s="32"/>
    </row>
    <row r="40" spans="1:26" ht="15.75" customHeight="1">
      <c r="A40" s="32"/>
      <c r="B40" s="32"/>
      <c r="C40" s="41"/>
      <c r="D40" s="41" t="s">
        <v>311</v>
      </c>
      <c r="E40" s="32"/>
      <c r="F40" s="32"/>
      <c r="G40" s="32"/>
      <c r="H40" s="32"/>
      <c r="I40" s="32"/>
      <c r="J40" s="32"/>
      <c r="K40" s="32"/>
      <c r="L40" s="32"/>
      <c r="M40" s="32"/>
      <c r="N40" s="32"/>
      <c r="O40" s="32"/>
      <c r="P40" s="32"/>
      <c r="Q40" s="32"/>
      <c r="R40" s="32"/>
      <c r="S40" s="43"/>
      <c r="T40" s="32"/>
      <c r="U40" s="32"/>
      <c r="V40" s="32"/>
      <c r="W40" s="32"/>
      <c r="X40" s="32"/>
      <c r="Y40" s="32"/>
      <c r="Z40" s="32"/>
    </row>
    <row r="41" spans="1:26" ht="15" customHeight="1">
      <c r="A41" s="32"/>
      <c r="B41" s="32"/>
      <c r="C41" s="41"/>
      <c r="D41" s="32" t="s">
        <v>312</v>
      </c>
      <c r="E41" s="32"/>
      <c r="F41" s="32"/>
      <c r="G41" s="32"/>
      <c r="H41" s="32"/>
      <c r="I41" s="32"/>
      <c r="J41" s="32"/>
      <c r="K41" s="32"/>
      <c r="L41" s="32"/>
      <c r="M41" s="32"/>
      <c r="N41" s="32"/>
      <c r="O41" s="32"/>
      <c r="P41" s="32"/>
      <c r="Q41" s="32"/>
      <c r="R41" s="32"/>
      <c r="S41" s="43"/>
      <c r="T41" s="32"/>
      <c r="U41" s="32"/>
      <c r="V41" s="32"/>
      <c r="W41" s="32"/>
      <c r="X41" s="32"/>
      <c r="Y41" s="32"/>
      <c r="Z41" s="32"/>
    </row>
    <row r="42" spans="1:26" ht="9.75" customHeight="1">
      <c r="A42" s="32"/>
      <c r="B42" s="32"/>
      <c r="C42" s="41"/>
      <c r="D42" s="32"/>
      <c r="E42" s="32"/>
      <c r="F42" s="32"/>
      <c r="G42" s="32"/>
      <c r="H42" s="32"/>
      <c r="I42" s="32"/>
      <c r="J42" s="32"/>
      <c r="K42" s="32"/>
      <c r="L42" s="32"/>
      <c r="M42" s="32"/>
      <c r="N42" s="32"/>
      <c r="O42" s="32"/>
      <c r="P42" s="32"/>
      <c r="Q42" s="32"/>
      <c r="R42" s="32"/>
      <c r="S42" s="43"/>
      <c r="T42" s="32"/>
      <c r="U42" s="32"/>
      <c r="V42" s="32"/>
      <c r="W42" s="32"/>
      <c r="X42" s="32"/>
      <c r="Y42" s="32"/>
      <c r="Z42" s="32"/>
    </row>
    <row r="43" spans="1:26" ht="18.75" customHeight="1">
      <c r="A43" s="32"/>
      <c r="B43" s="32"/>
      <c r="C43" s="66" t="s">
        <v>313</v>
      </c>
      <c r="D43" s="67"/>
      <c r="E43" s="68"/>
      <c r="F43" s="32"/>
      <c r="G43" s="32"/>
      <c r="H43" s="32"/>
      <c r="I43" s="32"/>
      <c r="J43" s="32"/>
      <c r="K43" s="32"/>
      <c r="L43" s="32"/>
      <c r="N43" s="66" t="s">
        <v>229</v>
      </c>
      <c r="O43" s="67"/>
      <c r="P43" s="67"/>
      <c r="Q43" s="67"/>
      <c r="R43" s="67"/>
      <c r="S43" s="67"/>
      <c r="T43" s="68"/>
      <c r="U43" s="32"/>
      <c r="V43" s="32"/>
      <c r="W43" s="32"/>
      <c r="X43" s="32"/>
      <c r="Y43" s="32"/>
      <c r="Z43" s="32"/>
    </row>
    <row r="44" spans="1:26" ht="3.75" customHeight="1">
      <c r="A44" s="32"/>
      <c r="B44" s="32"/>
      <c r="C44" s="37"/>
      <c r="D44" s="37"/>
      <c r="E44" s="37"/>
      <c r="F44" s="32"/>
      <c r="G44" s="32"/>
      <c r="H44" s="32"/>
      <c r="I44" s="32"/>
      <c r="J44" s="32"/>
      <c r="K44" s="32"/>
      <c r="L44" s="32"/>
      <c r="N44" s="37"/>
      <c r="O44" s="37"/>
      <c r="P44" s="37"/>
      <c r="Q44" s="37"/>
      <c r="R44" s="37"/>
      <c r="S44" s="39"/>
      <c r="T44" s="32"/>
      <c r="U44" s="32"/>
      <c r="V44" s="32"/>
      <c r="W44" s="32"/>
      <c r="X44" s="32"/>
      <c r="Y44" s="32"/>
      <c r="Z44" s="32"/>
    </row>
    <row r="45" spans="1:26" ht="15.75" customHeight="1">
      <c r="A45" s="32"/>
      <c r="B45" s="32"/>
      <c r="C45" s="46">
        <v>-1</v>
      </c>
      <c r="D45" s="32" t="s">
        <v>314</v>
      </c>
      <c r="E45" s="32"/>
      <c r="F45" s="32"/>
      <c r="G45" s="32"/>
      <c r="H45" s="32"/>
      <c r="I45" s="32"/>
      <c r="J45" s="32"/>
      <c r="K45" s="32"/>
      <c r="L45" s="32"/>
      <c r="N45" s="46">
        <v>-1</v>
      </c>
      <c r="O45" s="32" t="s">
        <v>314</v>
      </c>
      <c r="P45" s="32"/>
      <c r="Q45" s="32"/>
      <c r="R45" s="32"/>
      <c r="S45" s="39"/>
      <c r="T45" s="32"/>
      <c r="U45" s="32"/>
      <c r="V45" s="32"/>
      <c r="W45" s="32"/>
      <c r="X45" s="32"/>
      <c r="Y45" s="32"/>
      <c r="Z45" s="32"/>
    </row>
    <row r="46" spans="1:26" ht="15.75" customHeight="1">
      <c r="A46" s="32"/>
      <c r="B46" s="32"/>
      <c r="C46" s="46" t="s">
        <v>315</v>
      </c>
      <c r="D46" s="32" t="s">
        <v>316</v>
      </c>
      <c r="E46" s="32"/>
      <c r="F46" s="32"/>
      <c r="G46" s="32"/>
      <c r="H46" s="32"/>
      <c r="I46" s="32"/>
      <c r="J46" s="32"/>
      <c r="K46" s="32"/>
      <c r="L46" s="32"/>
      <c r="N46" s="46" t="s">
        <v>315</v>
      </c>
      <c r="O46" s="32" t="s">
        <v>317</v>
      </c>
      <c r="P46" s="32"/>
      <c r="Q46" s="32"/>
      <c r="R46" s="32"/>
      <c r="S46" s="39"/>
      <c r="T46" s="32"/>
      <c r="U46" s="32"/>
      <c r="V46" s="32"/>
      <c r="W46" s="32"/>
      <c r="X46" s="32"/>
      <c r="Y46" s="32"/>
      <c r="Z46" s="32"/>
    </row>
    <row r="47" spans="1:26" ht="15.75" customHeight="1">
      <c r="A47" s="32"/>
      <c r="B47" s="32"/>
      <c r="C47" s="46" t="s">
        <v>315</v>
      </c>
      <c r="D47" s="32" t="s">
        <v>318</v>
      </c>
      <c r="E47" s="32"/>
      <c r="F47" s="32"/>
      <c r="G47" s="32"/>
      <c r="H47" s="32"/>
      <c r="I47" s="32"/>
      <c r="J47" s="32"/>
      <c r="K47" s="32"/>
      <c r="L47" s="32"/>
      <c r="N47" s="46" t="s">
        <v>315</v>
      </c>
      <c r="O47" s="32" t="s">
        <v>319</v>
      </c>
      <c r="P47" s="32"/>
      <c r="Q47" s="32"/>
      <c r="R47" s="32"/>
      <c r="S47" s="39"/>
      <c r="T47" s="32"/>
      <c r="U47" s="32"/>
      <c r="V47" s="32"/>
      <c r="W47" s="32"/>
      <c r="X47" s="32"/>
      <c r="Y47" s="32"/>
      <c r="Z47" s="32"/>
    </row>
    <row r="48" spans="1:26" ht="15.75" customHeight="1">
      <c r="A48" s="32"/>
      <c r="B48" s="32"/>
      <c r="C48" s="46" t="s">
        <v>315</v>
      </c>
      <c r="D48" s="32" t="s">
        <v>320</v>
      </c>
      <c r="E48" s="32"/>
      <c r="F48" s="32"/>
      <c r="G48" s="32"/>
      <c r="H48" s="32"/>
      <c r="I48" s="32"/>
      <c r="J48" s="32"/>
      <c r="K48" s="32"/>
      <c r="L48" s="32"/>
      <c r="N48" s="46" t="s">
        <v>315</v>
      </c>
      <c r="O48" s="32" t="s">
        <v>321</v>
      </c>
      <c r="P48" s="32"/>
      <c r="Q48" s="32"/>
      <c r="R48" s="32"/>
      <c r="S48" s="39"/>
      <c r="T48" s="32"/>
      <c r="U48" s="32"/>
      <c r="V48" s="32"/>
      <c r="W48" s="32"/>
      <c r="X48" s="32"/>
      <c r="Y48" s="32"/>
      <c r="Z48" s="32"/>
    </row>
    <row r="49" spans="1:26" ht="15.75" customHeight="1">
      <c r="A49" s="32"/>
      <c r="B49" s="32"/>
      <c r="C49" s="46">
        <v>-2</v>
      </c>
      <c r="D49" s="32" t="s">
        <v>322</v>
      </c>
      <c r="E49" s="32"/>
      <c r="F49" s="32"/>
      <c r="G49" s="32"/>
      <c r="H49" s="32"/>
      <c r="I49" s="32"/>
      <c r="J49" s="32"/>
      <c r="K49" s="32"/>
      <c r="L49" s="32"/>
      <c r="N49" s="46">
        <v>-2</v>
      </c>
      <c r="O49" s="32" t="s">
        <v>322</v>
      </c>
      <c r="P49" s="32"/>
      <c r="Q49" s="32"/>
      <c r="R49" s="32"/>
      <c r="S49" s="39"/>
      <c r="T49" s="32"/>
      <c r="U49" s="32"/>
      <c r="V49" s="32"/>
      <c r="W49" s="32"/>
      <c r="X49" s="32"/>
      <c r="Y49" s="32"/>
      <c r="Z49" s="32"/>
    </row>
    <row r="50" spans="1:26" ht="15.75" customHeight="1">
      <c r="A50" s="32"/>
      <c r="B50" s="32"/>
      <c r="C50" s="46" t="s">
        <v>315</v>
      </c>
      <c r="D50" s="32" t="s">
        <v>323</v>
      </c>
      <c r="E50" s="32"/>
      <c r="F50" s="32"/>
      <c r="G50" s="32"/>
      <c r="H50" s="32"/>
      <c r="I50" s="32"/>
      <c r="J50" s="32"/>
      <c r="K50" s="32"/>
      <c r="L50" s="32"/>
      <c r="N50" s="46" t="s">
        <v>315</v>
      </c>
      <c r="O50" s="32" t="s">
        <v>323</v>
      </c>
      <c r="P50" s="32"/>
      <c r="Q50" s="32"/>
      <c r="R50" s="32"/>
      <c r="S50" s="32"/>
      <c r="T50" s="32"/>
      <c r="U50" s="32"/>
      <c r="V50" s="32"/>
      <c r="W50" s="32"/>
      <c r="X50" s="32"/>
      <c r="Y50" s="32"/>
      <c r="Z50" s="32"/>
    </row>
    <row r="51" spans="1:26" ht="15.75" customHeight="1">
      <c r="A51" s="32"/>
      <c r="B51" s="32"/>
      <c r="C51" s="46">
        <v>-3</v>
      </c>
      <c r="D51" s="32" t="s">
        <v>324</v>
      </c>
      <c r="E51" s="32"/>
      <c r="F51" s="32"/>
      <c r="G51" s="32"/>
      <c r="H51" s="32"/>
      <c r="I51" s="32"/>
      <c r="J51" s="32"/>
      <c r="K51" s="32"/>
      <c r="L51" s="32"/>
      <c r="N51" s="37" t="s">
        <v>315</v>
      </c>
      <c r="O51" s="32" t="s">
        <v>325</v>
      </c>
      <c r="P51" s="32"/>
      <c r="Q51" s="32"/>
      <c r="R51" s="32"/>
      <c r="S51" s="39"/>
      <c r="T51" s="32"/>
      <c r="U51" s="32"/>
      <c r="V51" s="32"/>
      <c r="W51" s="32"/>
      <c r="X51" s="32"/>
      <c r="Y51" s="32"/>
      <c r="Z51" s="32"/>
    </row>
    <row r="52" spans="1:26" ht="15.75" customHeight="1">
      <c r="A52" s="32"/>
      <c r="B52" s="32"/>
      <c r="C52" s="46" t="s">
        <v>315</v>
      </c>
      <c r="D52" s="32" t="s">
        <v>326</v>
      </c>
      <c r="E52" s="32"/>
      <c r="F52" s="32"/>
      <c r="G52" s="32"/>
      <c r="H52" s="32"/>
      <c r="I52" s="32"/>
      <c r="J52" s="32"/>
      <c r="K52" s="32"/>
      <c r="L52" s="32"/>
      <c r="M52" s="32"/>
      <c r="N52" s="37"/>
      <c r="O52" s="32"/>
      <c r="P52" s="32"/>
      <c r="Q52" s="32"/>
      <c r="R52" s="32"/>
      <c r="S52" s="39"/>
      <c r="T52" s="32"/>
      <c r="U52" s="32"/>
      <c r="V52" s="32"/>
      <c r="W52" s="32"/>
      <c r="X52" s="32"/>
      <c r="Y52" s="32"/>
      <c r="Z52" s="32"/>
    </row>
    <row r="53" spans="1:26" ht="15.75" customHeight="1">
      <c r="A53" s="32"/>
      <c r="B53" s="32"/>
      <c r="C53" s="46" t="s">
        <v>315</v>
      </c>
      <c r="D53" s="32" t="s">
        <v>327</v>
      </c>
      <c r="E53" s="32"/>
      <c r="F53" s="32"/>
      <c r="G53" s="32"/>
      <c r="H53" s="32"/>
      <c r="I53" s="32"/>
      <c r="J53" s="32"/>
      <c r="K53" s="32"/>
      <c r="L53" s="32"/>
      <c r="M53" s="32"/>
      <c r="N53" s="37"/>
      <c r="O53" s="32"/>
      <c r="P53" s="32"/>
      <c r="Q53" s="32"/>
      <c r="R53" s="32"/>
      <c r="S53" s="39"/>
      <c r="T53" s="32"/>
      <c r="U53" s="32"/>
      <c r="V53" s="32"/>
      <c r="W53" s="32"/>
      <c r="X53" s="32"/>
      <c r="Y53" s="32"/>
      <c r="Z53" s="32"/>
    </row>
    <row r="54" spans="1:26" ht="15.75" customHeight="1">
      <c r="A54" s="32"/>
      <c r="B54" s="32"/>
      <c r="C54" s="46" t="s">
        <v>315</v>
      </c>
      <c r="D54" s="32" t="s">
        <v>328</v>
      </c>
      <c r="E54" s="32"/>
      <c r="F54" s="32"/>
      <c r="G54" s="32"/>
      <c r="H54" s="32"/>
      <c r="I54" s="32"/>
      <c r="J54" s="32"/>
      <c r="K54" s="32"/>
      <c r="L54" s="32"/>
      <c r="M54" s="32"/>
      <c r="N54" s="37"/>
      <c r="O54" s="32"/>
      <c r="P54" s="32"/>
      <c r="Q54" s="32"/>
      <c r="R54" s="32"/>
      <c r="S54" s="39"/>
      <c r="T54" s="32"/>
      <c r="U54" s="32"/>
      <c r="V54" s="32"/>
      <c r="W54" s="32"/>
      <c r="X54" s="32"/>
      <c r="Y54" s="32"/>
      <c r="Z54" s="32"/>
    </row>
    <row r="55" spans="1:26" ht="15.75" customHeight="1">
      <c r="A55" s="32"/>
      <c r="B55" s="32"/>
      <c r="C55" s="32"/>
      <c r="D55" s="32" t="s">
        <v>329</v>
      </c>
      <c r="E55" s="32"/>
      <c r="F55" s="32"/>
      <c r="G55" s="32"/>
      <c r="H55" s="32"/>
      <c r="I55" s="32"/>
      <c r="J55" s="32"/>
      <c r="K55" s="32"/>
      <c r="L55" s="32"/>
      <c r="M55" s="32"/>
      <c r="N55" s="37"/>
      <c r="O55" s="32"/>
      <c r="P55" s="32"/>
      <c r="Q55" s="32"/>
      <c r="R55" s="32"/>
      <c r="S55" s="39"/>
      <c r="T55" s="32"/>
      <c r="U55" s="32"/>
      <c r="V55" s="32"/>
      <c r="W55" s="32"/>
      <c r="X55" s="32"/>
      <c r="Y55" s="32"/>
      <c r="Z55" s="32"/>
    </row>
    <row r="56" spans="1:26" ht="15.75" customHeight="1">
      <c r="A56" s="32"/>
      <c r="B56" s="32"/>
      <c r="C56" s="46" t="s">
        <v>315</v>
      </c>
      <c r="D56" s="32" t="s">
        <v>330</v>
      </c>
      <c r="E56" s="32"/>
      <c r="F56" s="32"/>
      <c r="G56" s="32"/>
      <c r="H56" s="32"/>
      <c r="I56" s="32"/>
      <c r="J56" s="32"/>
      <c r="K56" s="32"/>
      <c r="L56" s="32"/>
      <c r="M56" s="32"/>
      <c r="N56" s="32"/>
      <c r="O56" s="32"/>
      <c r="P56" s="32"/>
      <c r="Q56" s="32"/>
      <c r="R56" s="32"/>
      <c r="S56" s="39"/>
      <c r="T56" s="32"/>
      <c r="U56" s="32"/>
      <c r="V56" s="32"/>
      <c r="W56" s="32"/>
      <c r="X56" s="32"/>
      <c r="Y56" s="32"/>
      <c r="Z56" s="32"/>
    </row>
    <row r="57" spans="1:26" ht="12.75" customHeight="1">
      <c r="A57" s="32"/>
      <c r="B57" s="32"/>
      <c r="C57" s="37" t="s">
        <v>315</v>
      </c>
      <c r="D57" s="32" t="s">
        <v>331</v>
      </c>
      <c r="E57" s="32"/>
      <c r="F57" s="32"/>
      <c r="G57" s="32"/>
      <c r="H57" s="32"/>
      <c r="I57" s="32"/>
      <c r="J57" s="32"/>
      <c r="K57" s="32"/>
      <c r="L57" s="32"/>
      <c r="M57" s="32"/>
      <c r="N57" s="32"/>
      <c r="O57" s="32"/>
      <c r="P57" s="32"/>
      <c r="Q57" s="32"/>
      <c r="R57" s="32"/>
      <c r="S57" s="32"/>
      <c r="T57" s="39"/>
      <c r="U57" s="32"/>
      <c r="V57" s="32"/>
      <c r="W57" s="32"/>
      <c r="X57" s="32"/>
      <c r="Y57" s="32"/>
      <c r="Z57" s="32"/>
    </row>
    <row r="58" spans="1:26" ht="30" customHeight="1">
      <c r="A58" s="32"/>
      <c r="B58" s="32"/>
      <c r="C58" s="51"/>
      <c r="D58" s="32"/>
      <c r="E58" s="32"/>
      <c r="F58" s="32"/>
      <c r="G58" s="32"/>
      <c r="H58" s="32"/>
      <c r="I58" s="32"/>
      <c r="J58" s="32"/>
      <c r="K58" s="32"/>
      <c r="L58" s="32"/>
      <c r="M58" s="32"/>
      <c r="N58" s="32"/>
      <c r="O58" s="32"/>
      <c r="P58" s="32"/>
      <c r="Q58" s="32"/>
      <c r="R58" s="32"/>
      <c r="S58" s="39"/>
      <c r="T58" s="32"/>
      <c r="U58" s="32"/>
      <c r="V58" s="32"/>
      <c r="W58" s="32"/>
      <c r="X58" s="32"/>
      <c r="Y58" s="32"/>
      <c r="Z58" s="32"/>
    </row>
    <row r="59" spans="1:26" ht="12.75" customHeight="1">
      <c r="A59" s="32"/>
      <c r="B59" s="32"/>
      <c r="C59" s="51"/>
      <c r="D59" s="32"/>
      <c r="E59" s="32"/>
      <c r="F59" s="32"/>
      <c r="G59" s="32"/>
      <c r="H59" s="32"/>
      <c r="I59" s="32"/>
      <c r="J59" s="32"/>
      <c r="K59" s="32"/>
      <c r="L59" s="32"/>
      <c r="M59" s="32"/>
      <c r="N59" s="32"/>
      <c r="O59" s="32"/>
      <c r="P59" s="32"/>
      <c r="Q59" s="32"/>
      <c r="R59" s="32"/>
      <c r="S59" s="32"/>
      <c r="T59" s="32"/>
      <c r="U59" s="39"/>
      <c r="V59" s="32"/>
      <c r="W59" s="32"/>
      <c r="X59" s="32"/>
      <c r="Y59" s="32"/>
      <c r="Z59" s="32"/>
    </row>
    <row r="60" spans="1:26" ht="12.75" customHeight="1">
      <c r="A60" s="32"/>
      <c r="B60" s="32"/>
      <c r="C60" s="32"/>
      <c r="D60" s="32"/>
      <c r="E60" s="32"/>
      <c r="F60" s="32"/>
      <c r="G60" s="32"/>
      <c r="H60" s="32"/>
      <c r="I60" s="32"/>
      <c r="J60" s="32"/>
      <c r="K60" s="32"/>
      <c r="L60" s="32"/>
      <c r="M60" s="32"/>
      <c r="N60" s="32"/>
      <c r="O60" s="32"/>
      <c r="P60" s="32"/>
      <c r="Q60" s="32"/>
      <c r="R60" s="32"/>
      <c r="S60" s="32"/>
      <c r="T60" s="32"/>
      <c r="U60" s="39"/>
      <c r="V60" s="32"/>
      <c r="W60" s="32"/>
      <c r="X60" s="32"/>
      <c r="Y60" s="32"/>
      <c r="Z60" s="32"/>
    </row>
    <row r="61" spans="1:26" ht="12.75" customHeight="1">
      <c r="A61" s="32"/>
      <c r="B61" s="32"/>
      <c r="C61" s="32"/>
      <c r="D61" s="32"/>
      <c r="E61" s="32"/>
      <c r="F61" s="32"/>
      <c r="G61" s="32"/>
      <c r="H61" s="32"/>
      <c r="I61" s="32"/>
      <c r="J61" s="32"/>
      <c r="K61" s="32"/>
      <c r="L61" s="32"/>
      <c r="M61" s="32"/>
      <c r="N61" s="32"/>
      <c r="O61" s="32"/>
      <c r="P61" s="32"/>
      <c r="Q61" s="32"/>
      <c r="R61" s="32"/>
      <c r="S61" s="39"/>
      <c r="T61" s="32"/>
      <c r="U61" s="32"/>
      <c r="V61" s="32"/>
      <c r="W61" s="32"/>
      <c r="X61" s="32"/>
      <c r="Y61" s="32"/>
      <c r="Z61" s="32"/>
    </row>
  </sheetData>
  <mergeCells count="11">
    <mergeCell ref="AB1:AB3"/>
    <mergeCell ref="B4:H4"/>
    <mergeCell ref="AB4:AB7"/>
    <mergeCell ref="C5:G5"/>
    <mergeCell ref="AB12:AB13"/>
    <mergeCell ref="AD12:AD13"/>
    <mergeCell ref="AE12:AE13"/>
    <mergeCell ref="L17:P17"/>
    <mergeCell ref="C43:E43"/>
    <mergeCell ref="N43:T43"/>
    <mergeCell ref="AC12:AC13"/>
  </mergeCells>
  <phoneticPr fontId="3"/>
  <pageMargins left="0.51181102362204722" right="0.31496062992125984" top="0.74803149606299213" bottom="0.74803149606299213" header="0" footer="0"/>
  <pageSetup paperSize="9" scale="93" orientation="portrait" r:id="rId1"/>
  <ignoredErrors>
    <ignoredError sqref="R31 R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Spinner 1">
              <controlPr defaultSize="0" autoPict="0">
                <anchor moveWithCells="1" sizeWithCells="1">
                  <from>
                    <xdr:col>28</xdr:col>
                    <xdr:colOff>184150</xdr:colOff>
                    <xdr:row>1</xdr:row>
                    <xdr:rowOff>114300</xdr:rowOff>
                  </from>
                  <to>
                    <xdr:col>29</xdr:col>
                    <xdr:colOff>514350</xdr:colOff>
                    <xdr:row>9</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FF26-8EAD-42BC-BC67-923468D744C8}">
  <sheetPr codeName="Sheet3">
    <tabColor rgb="FFCCCCFF"/>
  </sheetPr>
  <dimension ref="A1:AE49"/>
  <sheetViews>
    <sheetView view="pageBreakPreview" topLeftCell="A16" zoomScaleNormal="100" zoomScaleSheetLayoutView="100" workbookViewId="0">
      <selection activeCell="P6" sqref="P6"/>
    </sheetView>
  </sheetViews>
  <sheetFormatPr defaultColWidth="12.58203125" defaultRowHeight="15" customHeight="1"/>
  <cols>
    <col min="1" max="2" width="1.75" style="34" customWidth="1"/>
    <col min="3" max="5" width="3.08203125" style="34" customWidth="1"/>
    <col min="6" max="6" width="2.08203125" style="34" customWidth="1"/>
    <col min="7" max="10" width="3.08203125" style="34" customWidth="1"/>
    <col min="11" max="11" width="2.33203125" style="34" customWidth="1"/>
    <col min="12" max="14" width="4.08203125" style="34" customWidth="1"/>
    <col min="15" max="17" width="3.08203125" style="34" customWidth="1"/>
    <col min="18" max="18" width="4.25" style="34" customWidth="1"/>
    <col min="19" max="21" width="4.33203125" style="34" customWidth="1"/>
    <col min="22" max="23" width="6" style="34" customWidth="1"/>
    <col min="24" max="24" width="3.08203125" style="34" customWidth="1"/>
    <col min="25" max="25" width="8.203125E-2" style="34" customWidth="1"/>
    <col min="26" max="26" width="3.08203125" style="34" customWidth="1"/>
    <col min="27" max="27" width="4.33203125" style="34" customWidth="1"/>
    <col min="28" max="30" width="10.83203125" style="34" customWidth="1"/>
    <col min="31" max="44" width="3.08203125" style="34" customWidth="1"/>
    <col min="45" max="16384" width="12.58203125" style="34"/>
  </cols>
  <sheetData>
    <row r="1" spans="1:31" ht="33.75" customHeight="1">
      <c r="A1" s="31"/>
      <c r="B1" s="32"/>
      <c r="C1" s="32"/>
      <c r="D1" s="32"/>
      <c r="E1" s="32"/>
      <c r="F1" s="32"/>
      <c r="G1" s="32"/>
      <c r="H1" s="32"/>
      <c r="I1" s="32"/>
      <c r="J1" s="32"/>
      <c r="K1" s="32"/>
      <c r="L1" s="32"/>
      <c r="M1" s="32"/>
      <c r="N1" s="32"/>
      <c r="O1" s="32"/>
      <c r="P1" s="39"/>
      <c r="Q1" s="32"/>
      <c r="R1" s="32"/>
      <c r="S1" s="40" t="str">
        <f>'委嘱状（審判員本人用）'!S2</f>
        <v>令和６年　８月14日</v>
      </c>
      <c r="T1" s="32"/>
      <c r="U1" s="32"/>
      <c r="V1" s="32"/>
      <c r="W1" s="32"/>
      <c r="X1" s="32"/>
      <c r="Y1" s="32"/>
      <c r="Z1" s="32"/>
      <c r="AA1" s="32"/>
      <c r="AB1" s="32"/>
      <c r="AC1" s="32"/>
      <c r="AD1" s="32"/>
      <c r="AE1" s="32"/>
    </row>
    <row r="2" spans="1:31" ht="8.25" customHeight="1" thickBot="1">
      <c r="A2" s="31"/>
      <c r="B2" s="32"/>
      <c r="C2" s="32"/>
      <c r="D2" s="32"/>
      <c r="E2" s="32"/>
      <c r="F2" s="32"/>
      <c r="G2" s="32"/>
      <c r="H2" s="32"/>
      <c r="I2" s="32"/>
      <c r="J2" s="32"/>
      <c r="K2" s="32"/>
      <c r="L2" s="32"/>
      <c r="M2" s="32"/>
      <c r="N2" s="32"/>
      <c r="O2" s="32"/>
      <c r="P2" s="39"/>
      <c r="Q2" s="32"/>
      <c r="R2" s="32"/>
      <c r="S2" s="32"/>
      <c r="T2" s="32"/>
      <c r="U2" s="32"/>
      <c r="V2" s="32"/>
      <c r="W2" s="32"/>
      <c r="X2" s="32"/>
      <c r="Y2" s="32"/>
      <c r="Z2" s="32"/>
      <c r="AA2" s="32"/>
      <c r="AB2" s="32" t="s">
        <v>213</v>
      </c>
      <c r="AC2" s="32"/>
      <c r="AD2" s="32"/>
      <c r="AE2" s="32"/>
    </row>
    <row r="3" spans="1:31" ht="18.75" customHeight="1">
      <c r="A3" s="31"/>
      <c r="B3" s="32"/>
      <c r="C3" s="69" t="str">
        <f>IF(VLOOKUP(AB3,審判員名簿!$B$3:$E$234,4,FALSE)=0,"",VLOOKUP(AB3,審判員名簿!$B$3:$E$234,4,FALSE))</f>
        <v>滝川市立明苑中学校</v>
      </c>
      <c r="D3" s="70"/>
      <c r="E3" s="70"/>
      <c r="F3" s="70"/>
      <c r="G3" s="70"/>
      <c r="H3" s="70"/>
      <c r="I3" s="32"/>
      <c r="J3" s="32"/>
      <c r="K3" s="32"/>
      <c r="L3" s="32"/>
      <c r="M3" s="32"/>
      <c r="N3" s="32"/>
      <c r="O3" s="32"/>
      <c r="P3" s="39"/>
      <c r="Q3" s="32"/>
      <c r="R3" s="32"/>
      <c r="S3" s="32"/>
      <c r="T3" s="32"/>
      <c r="U3" s="32"/>
      <c r="V3" s="32"/>
      <c r="W3" s="32"/>
      <c r="X3" s="32"/>
      <c r="Y3" s="32"/>
      <c r="Z3" s="32"/>
      <c r="AA3" s="32"/>
      <c r="AB3" s="78">
        <v>3</v>
      </c>
      <c r="AC3" s="35" t="s">
        <v>332</v>
      </c>
      <c r="AD3" s="35"/>
      <c r="AE3" s="32"/>
    </row>
    <row r="4" spans="1:31" ht="18.75" customHeight="1">
      <c r="A4" s="31"/>
      <c r="B4" s="32"/>
      <c r="C4" s="32"/>
      <c r="D4" s="32"/>
      <c r="E4" s="32" t="s">
        <v>333</v>
      </c>
      <c r="F4" s="32"/>
      <c r="G4" s="32"/>
      <c r="H4" s="32"/>
      <c r="I4" s="32"/>
      <c r="J4" s="32"/>
      <c r="K4" s="32"/>
      <c r="L4" s="32"/>
      <c r="M4" s="32"/>
      <c r="N4" s="32"/>
      <c r="O4" s="32"/>
      <c r="P4" s="39"/>
      <c r="Q4" s="32"/>
      <c r="R4" s="32"/>
      <c r="S4" s="32"/>
      <c r="T4" s="32"/>
      <c r="U4" s="32"/>
      <c r="V4" s="32"/>
      <c r="W4" s="32"/>
      <c r="X4" s="32"/>
      <c r="Y4" s="32"/>
      <c r="Z4" s="32"/>
      <c r="AA4" s="32"/>
      <c r="AB4" s="79">
        <v>3</v>
      </c>
      <c r="AC4" s="36"/>
      <c r="AD4" s="36"/>
      <c r="AE4" s="37"/>
    </row>
    <row r="5" spans="1:31" ht="18.75" customHeight="1">
      <c r="A5" s="31"/>
      <c r="B5" s="32"/>
      <c r="C5" s="32"/>
      <c r="D5" s="32"/>
      <c r="E5" s="32"/>
      <c r="F5" s="32"/>
      <c r="G5" s="32"/>
      <c r="H5" s="32"/>
      <c r="I5" s="32"/>
      <c r="J5" s="32"/>
      <c r="K5" s="32"/>
      <c r="L5" s="32"/>
      <c r="M5" s="32"/>
      <c r="N5" s="32"/>
      <c r="O5" s="32"/>
      <c r="P5" s="41" t="str">
        <f>'委嘱状（審判員本人用）'!O5</f>
        <v>第２６回 北海道ジュニア陸上競技選手権大会　</v>
      </c>
      <c r="Q5" s="39"/>
      <c r="R5" s="32"/>
      <c r="S5" s="32"/>
      <c r="T5" s="32"/>
      <c r="U5" s="32"/>
      <c r="V5" s="32"/>
      <c r="W5" s="32"/>
      <c r="X5" s="32"/>
      <c r="Y5" s="32"/>
      <c r="Z5" s="32"/>
      <c r="AA5" s="32"/>
      <c r="AB5" s="79"/>
      <c r="AC5" s="35"/>
      <c r="AD5" s="35"/>
      <c r="AE5" s="32"/>
    </row>
    <row r="6" spans="1:31" ht="18.75" customHeight="1" thickBot="1">
      <c r="A6" s="31"/>
      <c r="B6" s="32"/>
      <c r="C6" s="32"/>
      <c r="D6" s="32"/>
      <c r="E6" s="32"/>
      <c r="F6" s="32"/>
      <c r="G6" s="32"/>
      <c r="H6" s="32"/>
      <c r="I6" s="32"/>
      <c r="J6" s="32"/>
      <c r="K6" s="32"/>
      <c r="L6" s="32"/>
      <c r="M6" s="32"/>
      <c r="N6" s="32"/>
      <c r="O6" s="32"/>
      <c r="P6" s="32"/>
      <c r="Q6" s="32" t="str">
        <f>'委嘱状（審判員本人用）'!Q6</f>
        <v>実行委員長　西村　昇一</v>
      </c>
      <c r="R6" s="32"/>
      <c r="S6" s="32"/>
      <c r="T6" s="32"/>
      <c r="U6" s="32"/>
      <c r="V6" s="32"/>
      <c r="W6" s="32"/>
      <c r="X6" s="32"/>
      <c r="Y6" s="32"/>
      <c r="Z6" s="32"/>
      <c r="AA6" s="32"/>
      <c r="AB6" s="80"/>
      <c r="AC6" s="35"/>
      <c r="AD6" s="35"/>
      <c r="AE6" s="32"/>
    </row>
    <row r="7" spans="1:31" ht="18.75" customHeight="1">
      <c r="A7" s="31"/>
      <c r="B7" s="32"/>
      <c r="C7" s="32"/>
      <c r="D7" s="32"/>
      <c r="E7" s="32"/>
      <c r="F7" s="32"/>
      <c r="G7" s="32"/>
      <c r="H7" s="32"/>
      <c r="I7" s="32"/>
      <c r="J7" s="32"/>
      <c r="K7" s="32"/>
      <c r="L7" s="32"/>
      <c r="M7" s="32"/>
      <c r="N7" s="32"/>
      <c r="O7" s="32"/>
      <c r="P7" s="32"/>
      <c r="Q7" s="32" t="str">
        <f>'委嘱状（審判員本人用）'!Q7</f>
        <v>　（空知陸上競技協会　会長）</v>
      </c>
      <c r="R7" s="32"/>
      <c r="S7" s="32"/>
      <c r="T7" s="32"/>
      <c r="U7" s="32"/>
      <c r="V7" s="32"/>
      <c r="W7" s="32"/>
      <c r="X7" s="32"/>
      <c r="Y7" s="32"/>
      <c r="Z7" s="32"/>
      <c r="AA7" s="32"/>
      <c r="AB7" s="35"/>
      <c r="AC7" s="35"/>
      <c r="AD7" s="35"/>
      <c r="AE7" s="32"/>
    </row>
    <row r="8" spans="1:31" ht="8.25" customHeight="1">
      <c r="A8" s="31"/>
      <c r="B8" s="32"/>
      <c r="C8" s="32"/>
      <c r="D8" s="32"/>
      <c r="E8" s="32"/>
      <c r="F8" s="32"/>
      <c r="G8" s="32"/>
      <c r="H8" s="32"/>
      <c r="I8" s="32"/>
      <c r="J8" s="32"/>
      <c r="K8" s="32"/>
      <c r="L8" s="32"/>
      <c r="M8" s="32"/>
      <c r="N8" s="32"/>
      <c r="O8" s="32"/>
      <c r="P8" s="39"/>
      <c r="Q8" s="32"/>
      <c r="R8" s="32"/>
      <c r="S8" s="32"/>
      <c r="T8" s="32"/>
      <c r="U8" s="32"/>
      <c r="V8" s="32"/>
      <c r="W8" s="32"/>
      <c r="X8" s="32"/>
      <c r="Y8" s="32"/>
      <c r="Z8" s="32"/>
      <c r="AA8" s="32"/>
      <c r="AB8" s="35"/>
      <c r="AC8" s="35"/>
      <c r="AD8" s="35"/>
      <c r="AE8" s="32"/>
    </row>
    <row r="9" spans="1:31" ht="18.75" customHeight="1">
      <c r="A9" s="31"/>
      <c r="B9" s="32"/>
      <c r="C9" s="32"/>
      <c r="D9" s="32" t="s">
        <v>334</v>
      </c>
      <c r="E9" s="32"/>
      <c r="F9" s="32"/>
      <c r="G9" s="32"/>
      <c r="H9" s="32"/>
      <c r="I9" s="32"/>
      <c r="J9" s="32"/>
      <c r="K9" s="32"/>
      <c r="L9" s="32"/>
      <c r="M9" s="32"/>
      <c r="N9" s="32"/>
      <c r="O9" s="32"/>
      <c r="P9" s="32"/>
      <c r="Q9" s="32"/>
      <c r="R9" s="32"/>
      <c r="S9" s="39"/>
      <c r="T9" s="32"/>
      <c r="U9" s="32"/>
      <c r="V9" s="32"/>
      <c r="W9" s="32"/>
      <c r="X9" s="32"/>
      <c r="Y9" s="32"/>
      <c r="Z9" s="32"/>
      <c r="AA9" s="38"/>
      <c r="AB9" s="81"/>
      <c r="AC9" s="81"/>
      <c r="AD9" s="81"/>
      <c r="AE9" s="75"/>
    </row>
    <row r="10" spans="1:31" ht="18.75" customHeight="1">
      <c r="A10" s="31"/>
      <c r="B10" s="32"/>
      <c r="C10" s="32"/>
      <c r="D10" s="32"/>
      <c r="E10" s="32"/>
      <c r="F10" s="32"/>
      <c r="G10" s="32"/>
      <c r="H10" s="32"/>
      <c r="I10" s="32"/>
      <c r="J10" s="32"/>
      <c r="K10" s="32"/>
      <c r="L10" s="32"/>
      <c r="Q10" s="32"/>
      <c r="R10" s="32"/>
      <c r="S10" s="39"/>
      <c r="T10" s="32"/>
      <c r="U10" s="32"/>
      <c r="V10" s="32"/>
      <c r="W10" s="32"/>
      <c r="X10" s="32"/>
      <c r="Y10" s="32"/>
      <c r="Z10" s="32"/>
      <c r="AA10" s="38"/>
      <c r="AB10" s="76"/>
      <c r="AC10" s="76"/>
      <c r="AD10" s="76"/>
      <c r="AE10" s="76"/>
    </row>
    <row r="11" spans="1:31" ht="6" customHeight="1">
      <c r="A11" s="31"/>
      <c r="B11" s="32"/>
      <c r="C11" s="32"/>
      <c r="D11" s="32"/>
      <c r="E11" s="32"/>
      <c r="F11" s="32"/>
      <c r="G11" s="32"/>
      <c r="H11" s="32"/>
      <c r="I11" s="32"/>
      <c r="J11" s="32"/>
      <c r="K11" s="32"/>
      <c r="L11" s="32"/>
      <c r="M11" s="32"/>
      <c r="N11" s="32"/>
      <c r="O11" s="32"/>
      <c r="P11" s="32"/>
      <c r="Q11" s="32"/>
      <c r="R11" s="32"/>
      <c r="S11" s="39"/>
      <c r="T11" s="32"/>
      <c r="U11" s="32"/>
      <c r="V11" s="32"/>
      <c r="W11" s="32"/>
      <c r="X11" s="32"/>
      <c r="Y11" s="32"/>
      <c r="Z11" s="32"/>
      <c r="AA11" s="32"/>
      <c r="AB11" s="32"/>
      <c r="AC11" s="32"/>
      <c r="AD11" s="32"/>
      <c r="AE11" s="32"/>
    </row>
    <row r="12" spans="1:31" ht="18.75" customHeight="1">
      <c r="A12" s="31"/>
      <c r="B12" s="32" t="s">
        <v>286</v>
      </c>
      <c r="C12" s="32"/>
      <c r="D12" s="32"/>
      <c r="E12" s="32"/>
      <c r="F12" s="32"/>
      <c r="G12" s="32"/>
      <c r="H12" s="32"/>
      <c r="I12" s="32"/>
      <c r="J12" s="32"/>
      <c r="K12" s="32"/>
      <c r="L12" s="32"/>
      <c r="M12" s="32"/>
      <c r="N12" s="32"/>
      <c r="O12" s="32"/>
      <c r="P12" s="32"/>
      <c r="Q12" s="32"/>
      <c r="R12" s="32"/>
      <c r="S12" s="39"/>
      <c r="T12" s="32"/>
      <c r="U12" s="32"/>
      <c r="V12" s="32"/>
      <c r="W12" s="32"/>
      <c r="X12" s="32"/>
      <c r="Y12" s="32"/>
      <c r="Z12" s="32"/>
      <c r="AA12" s="32"/>
      <c r="AB12" s="32"/>
      <c r="AC12" s="32"/>
      <c r="AD12" s="32"/>
      <c r="AE12" s="32"/>
    </row>
    <row r="13" spans="1:31" ht="18.75" customHeight="1">
      <c r="A13" s="31"/>
      <c r="B13" s="32" t="str">
        <f>'委嘱状（審判員本人用）'!B15</f>
        <v>　さて、第２６回 北海道ジュニア陸上競技選手権大会は、深川市陸上競技場を会場として、下記の</v>
      </c>
      <c r="C13" s="32"/>
      <c r="D13" s="32"/>
      <c r="E13" s="32"/>
      <c r="F13" s="32"/>
      <c r="G13" s="32"/>
      <c r="H13" s="32"/>
      <c r="I13" s="32"/>
      <c r="J13" s="32"/>
      <c r="K13" s="32"/>
      <c r="L13" s="32"/>
      <c r="M13" s="32"/>
      <c r="N13" s="32"/>
      <c r="O13" s="32"/>
      <c r="P13" s="32"/>
      <c r="Q13" s="32"/>
      <c r="R13" s="32"/>
      <c r="S13" s="39"/>
      <c r="T13" s="32"/>
      <c r="U13" s="32"/>
      <c r="V13" s="32"/>
      <c r="W13" s="32"/>
      <c r="X13" s="32"/>
      <c r="Y13" s="32"/>
      <c r="Z13" s="32"/>
      <c r="AA13" s="32"/>
      <c r="AB13" s="32"/>
      <c r="AC13" s="32"/>
      <c r="AD13" s="32"/>
      <c r="AE13" s="32"/>
    </row>
    <row r="14" spans="1:31" ht="18.75" customHeight="1">
      <c r="A14" s="31"/>
      <c r="B14" s="32" t="s">
        <v>288</v>
      </c>
      <c r="C14" s="32"/>
      <c r="D14" s="32"/>
      <c r="E14" s="32"/>
      <c r="F14" s="32"/>
      <c r="G14" s="32"/>
      <c r="H14" s="32"/>
      <c r="I14" s="32"/>
      <c r="J14" s="32"/>
      <c r="K14" s="32"/>
      <c r="L14" s="32"/>
      <c r="M14" s="32"/>
      <c r="N14" s="32"/>
      <c r="O14" s="32"/>
      <c r="P14" s="32"/>
      <c r="Q14" s="32"/>
      <c r="R14" s="32"/>
      <c r="S14" s="39"/>
      <c r="T14" s="32"/>
      <c r="U14" s="32"/>
      <c r="V14" s="32"/>
      <c r="W14" s="32"/>
      <c r="X14" s="32"/>
      <c r="Y14" s="32"/>
      <c r="Z14" s="32"/>
      <c r="AA14" s="32"/>
      <c r="AB14" s="32"/>
      <c r="AC14" s="32"/>
      <c r="AD14" s="32"/>
      <c r="AE14" s="32"/>
    </row>
    <row r="15" spans="1:31" ht="18.75" customHeight="1">
      <c r="A15" s="31"/>
      <c r="B15" s="32" t="s">
        <v>335</v>
      </c>
      <c r="C15" s="32"/>
      <c r="D15" s="32"/>
      <c r="E15" s="32"/>
      <c r="F15" s="32"/>
      <c r="G15" s="32"/>
      <c r="J15" s="77" t="str">
        <f>IF(VLOOKUP(AB3,審判員名簿!$B$3:$D$234,3,FALSE)=0,"",VLOOKUP(AB3,審判員名簿!$B$3:$D$234,3,FALSE))</f>
        <v>大佐賀　祥</v>
      </c>
      <c r="K15" s="70"/>
      <c r="L15" s="70"/>
      <c r="M15" s="70"/>
      <c r="N15" s="32" t="s">
        <v>355</v>
      </c>
      <c r="P15" s="32"/>
      <c r="Q15" s="32"/>
      <c r="R15" s="32"/>
      <c r="S15" s="69" t="str">
        <f>IF(VLOOKUP(AB3,審判員名簿!$B$3:$D$234,2,FALSE)=0,"",VLOOKUP(AB3,審判員名簿!$B$3:$D$234,2,FALSE))</f>
        <v>総務員（全体）</v>
      </c>
      <c r="T15" s="70"/>
      <c r="U15" s="70"/>
      <c r="V15" s="70"/>
      <c r="W15" s="70"/>
      <c r="X15" s="32"/>
      <c r="Y15" s="32"/>
      <c r="Z15" s="32"/>
      <c r="AA15" s="32"/>
      <c r="AB15" s="32"/>
      <c r="AC15" s="32"/>
      <c r="AD15" s="32"/>
      <c r="AE15" s="32"/>
    </row>
    <row r="16" spans="1:31" ht="18.75" customHeight="1">
      <c r="A16" s="31"/>
      <c r="B16" s="32" t="s">
        <v>336</v>
      </c>
      <c r="C16" s="32"/>
      <c r="D16" s="32"/>
      <c r="E16" s="32"/>
      <c r="F16" s="32"/>
      <c r="G16" s="32"/>
      <c r="H16" s="32"/>
      <c r="I16" s="32"/>
      <c r="J16" s="32"/>
      <c r="K16" s="32"/>
      <c r="L16" s="42"/>
      <c r="M16" s="42"/>
      <c r="N16" s="42"/>
      <c r="O16" s="42"/>
      <c r="P16" s="42"/>
      <c r="Q16" s="32"/>
      <c r="R16" s="32"/>
      <c r="S16" s="39"/>
      <c r="T16" s="32"/>
      <c r="U16" s="32"/>
      <c r="V16" s="32"/>
      <c r="W16" s="32"/>
      <c r="X16" s="32"/>
      <c r="Y16" s="32"/>
      <c r="Z16" s="32"/>
      <c r="AA16" s="32"/>
      <c r="AB16" s="32"/>
      <c r="AC16" s="32"/>
      <c r="AD16" s="32"/>
      <c r="AE16" s="32"/>
    </row>
    <row r="17" spans="1:26" ht="18.75" customHeight="1">
      <c r="A17" s="31"/>
      <c r="B17" s="32" t="s">
        <v>291</v>
      </c>
      <c r="C17" s="32"/>
      <c r="D17" s="32"/>
      <c r="E17" s="32"/>
      <c r="F17" s="32"/>
      <c r="G17" s="32"/>
      <c r="H17" s="32"/>
      <c r="I17" s="32"/>
      <c r="J17" s="32"/>
      <c r="K17" s="32"/>
      <c r="L17" s="32"/>
      <c r="M17" s="32"/>
      <c r="N17" s="32"/>
      <c r="O17" s="32"/>
      <c r="P17" s="32"/>
      <c r="Q17" s="32"/>
      <c r="R17" s="32"/>
      <c r="S17" s="39"/>
      <c r="T17" s="32"/>
      <c r="U17" s="32"/>
      <c r="V17" s="32"/>
      <c r="W17" s="32"/>
      <c r="X17" s="32"/>
      <c r="Y17" s="32"/>
      <c r="Z17" s="32"/>
    </row>
    <row r="18" spans="1:26" ht="18.75" customHeight="1">
      <c r="A18" s="31"/>
      <c r="B18" s="32" t="s">
        <v>337</v>
      </c>
      <c r="C18" s="32"/>
      <c r="D18" s="32"/>
      <c r="E18" s="32"/>
      <c r="F18" s="32"/>
      <c r="G18" s="32"/>
      <c r="H18" s="32"/>
      <c r="I18" s="32"/>
      <c r="J18" s="32"/>
      <c r="K18" s="32"/>
      <c r="L18" s="32"/>
      <c r="M18" s="32"/>
      <c r="N18" s="32"/>
      <c r="O18" s="32"/>
      <c r="P18" s="32"/>
      <c r="Q18" s="32"/>
      <c r="R18" s="32"/>
      <c r="S18" s="39"/>
      <c r="T18" s="32"/>
      <c r="U18" s="32"/>
      <c r="V18" s="32"/>
      <c r="W18" s="32"/>
      <c r="X18" s="32"/>
      <c r="Y18" s="32"/>
      <c r="Z18" s="32"/>
    </row>
    <row r="19" spans="1:26" ht="34.5" customHeight="1">
      <c r="A19" s="31"/>
      <c r="B19" s="32"/>
      <c r="C19" s="32"/>
      <c r="D19" s="32"/>
      <c r="E19" s="32"/>
      <c r="F19" s="32"/>
      <c r="G19" s="32"/>
      <c r="H19" s="32"/>
      <c r="I19" s="32"/>
      <c r="J19" s="32"/>
      <c r="K19" s="32"/>
      <c r="L19" s="32"/>
      <c r="M19" s="32"/>
      <c r="N19" s="32"/>
      <c r="O19" s="32"/>
      <c r="P19" s="32"/>
      <c r="Q19" s="32"/>
      <c r="R19" s="32"/>
      <c r="S19" s="39"/>
      <c r="T19" s="32"/>
      <c r="U19" s="32"/>
      <c r="V19" s="32"/>
      <c r="W19" s="32"/>
      <c r="X19" s="32"/>
      <c r="Y19" s="32"/>
      <c r="Z19" s="32"/>
    </row>
    <row r="20" spans="1:26" ht="25.5" customHeight="1">
      <c r="A20" s="32"/>
      <c r="B20" s="32"/>
      <c r="C20" s="32"/>
      <c r="D20" s="32"/>
      <c r="E20" s="32"/>
      <c r="F20" s="32"/>
      <c r="G20" s="32"/>
      <c r="H20" s="32"/>
      <c r="I20" s="32"/>
      <c r="J20" s="32"/>
      <c r="K20" s="32"/>
      <c r="L20" s="32"/>
      <c r="M20" s="32" t="s">
        <v>293</v>
      </c>
      <c r="N20" s="32"/>
      <c r="O20" s="32"/>
      <c r="P20" s="32"/>
      <c r="Q20" s="32"/>
      <c r="R20" s="32"/>
      <c r="S20" s="39"/>
      <c r="T20" s="32"/>
      <c r="U20" s="32"/>
      <c r="V20" s="32"/>
      <c r="W20" s="32"/>
      <c r="X20" s="32"/>
      <c r="Y20" s="32"/>
      <c r="Z20" s="32"/>
    </row>
    <row r="21" spans="1:26" ht="5.25" customHeight="1">
      <c r="A21" s="31"/>
      <c r="B21" s="32"/>
      <c r="C21" s="32"/>
      <c r="D21" s="32"/>
      <c r="E21" s="32"/>
      <c r="F21" s="32"/>
      <c r="G21" s="32"/>
      <c r="H21" s="32"/>
      <c r="I21" s="32"/>
      <c r="J21" s="32"/>
      <c r="K21" s="32"/>
      <c r="L21" s="32"/>
      <c r="M21" s="32"/>
      <c r="N21" s="32"/>
      <c r="O21" s="32"/>
      <c r="P21" s="32"/>
      <c r="Q21" s="32"/>
      <c r="R21" s="32"/>
      <c r="S21" s="39"/>
      <c r="T21" s="32"/>
      <c r="U21" s="32"/>
      <c r="V21" s="32"/>
      <c r="W21" s="32"/>
      <c r="X21" s="32"/>
      <c r="Y21" s="32"/>
      <c r="Z21" s="32"/>
    </row>
    <row r="22" spans="1:26" ht="16.5" customHeight="1">
      <c r="A22" s="32"/>
      <c r="B22" s="32"/>
      <c r="C22" s="41">
        <v>1</v>
      </c>
      <c r="D22" s="32" t="s">
        <v>294</v>
      </c>
      <c r="E22" s="32"/>
      <c r="F22" s="32"/>
      <c r="G22" s="32" t="str">
        <f>'委嘱状（審判員本人用）'!G23</f>
        <v>第２６回 北海道ジュニア陸上競技選手権大会</v>
      </c>
      <c r="H22" s="32"/>
      <c r="I22" s="32"/>
      <c r="J22" s="32"/>
      <c r="K22" s="32"/>
      <c r="L22" s="32"/>
      <c r="M22" s="32"/>
      <c r="N22" s="32"/>
      <c r="O22" s="32"/>
      <c r="P22" s="32"/>
      <c r="Q22" s="32"/>
      <c r="R22" s="32"/>
      <c r="S22" s="39"/>
      <c r="T22" s="32"/>
      <c r="U22" s="32"/>
      <c r="V22" s="32"/>
      <c r="W22" s="32"/>
      <c r="X22" s="32"/>
      <c r="Y22" s="32"/>
      <c r="Z22" s="32"/>
    </row>
    <row r="23" spans="1:26" ht="3.75" customHeight="1">
      <c r="A23" s="32"/>
      <c r="B23" s="32"/>
      <c r="C23" s="41"/>
      <c r="D23" s="32"/>
      <c r="E23" s="32"/>
      <c r="F23" s="32"/>
      <c r="G23" s="32"/>
      <c r="H23" s="32"/>
      <c r="I23" s="32"/>
      <c r="J23" s="32"/>
      <c r="K23" s="32"/>
      <c r="L23" s="32"/>
      <c r="M23" s="32"/>
      <c r="N23" s="32"/>
      <c r="O23" s="32"/>
      <c r="P23" s="32"/>
      <c r="Q23" s="32"/>
      <c r="R23" s="32"/>
      <c r="S23" s="39"/>
      <c r="T23" s="32"/>
      <c r="U23" s="32"/>
      <c r="V23" s="32"/>
      <c r="W23" s="32"/>
      <c r="X23" s="32"/>
      <c r="Y23" s="32"/>
      <c r="Z23" s="32"/>
    </row>
    <row r="24" spans="1:26" ht="18.75" customHeight="1">
      <c r="A24" s="32"/>
      <c r="B24" s="32"/>
      <c r="C24" s="41">
        <v>2</v>
      </c>
      <c r="D24" s="32" t="s">
        <v>296</v>
      </c>
      <c r="E24" s="32"/>
      <c r="F24" s="32"/>
      <c r="G24" s="32" t="str">
        <f>'委嘱状（審判員本人用）'!G25</f>
        <v>令和６年　９月１日（日）</v>
      </c>
      <c r="H24" s="32"/>
      <c r="I24" s="32"/>
      <c r="J24" s="32"/>
      <c r="K24" s="32"/>
      <c r="L24" s="32"/>
      <c r="M24" s="32"/>
      <c r="N24" s="32"/>
      <c r="O24" s="32"/>
      <c r="P24" s="32"/>
      <c r="Q24" s="32"/>
      <c r="R24" s="32"/>
      <c r="S24" s="39"/>
      <c r="T24" s="32"/>
      <c r="U24" s="32"/>
      <c r="V24" s="32"/>
      <c r="W24" s="32"/>
      <c r="X24" s="32"/>
      <c r="Y24" s="32"/>
      <c r="Z24" s="32"/>
    </row>
    <row r="25" spans="1:26" ht="4.5" customHeight="1">
      <c r="A25" s="32"/>
      <c r="B25" s="32"/>
      <c r="C25" s="41"/>
      <c r="D25" s="32"/>
      <c r="E25" s="32"/>
      <c r="F25" s="32"/>
      <c r="G25" s="32"/>
      <c r="H25" s="32"/>
      <c r="I25" s="32"/>
      <c r="J25" s="32"/>
      <c r="K25" s="32"/>
      <c r="L25" s="32"/>
      <c r="M25" s="32"/>
      <c r="N25" s="32"/>
      <c r="O25" s="32"/>
      <c r="P25" s="32"/>
      <c r="Q25" s="32"/>
      <c r="R25" s="32"/>
      <c r="S25" s="39"/>
      <c r="T25" s="32"/>
      <c r="U25" s="32"/>
      <c r="V25" s="32"/>
      <c r="W25" s="32"/>
      <c r="X25" s="32"/>
      <c r="Y25" s="32"/>
      <c r="Z25" s="32"/>
    </row>
    <row r="26" spans="1:26" ht="18" customHeight="1">
      <c r="A26" s="32"/>
      <c r="B26" s="32"/>
      <c r="C26" s="41">
        <v>3</v>
      </c>
      <c r="D26" s="32" t="s">
        <v>298</v>
      </c>
      <c r="E26" s="32"/>
      <c r="F26" s="32"/>
      <c r="G26" s="32" t="str">
        <f>'委嘱状（審判員本人用）'!G27</f>
        <v>深川市陸上競技場　〒074-0006　深川市6条21番1号　℡0164-22-1144</v>
      </c>
      <c r="H26" s="32"/>
      <c r="I26" s="32"/>
      <c r="J26" s="32"/>
      <c r="K26" s="32"/>
      <c r="L26" s="32"/>
      <c r="M26" s="32"/>
      <c r="N26" s="32"/>
      <c r="O26" s="32"/>
      <c r="P26" s="32"/>
      <c r="Q26" s="32"/>
      <c r="R26" s="32"/>
      <c r="S26" s="39"/>
      <c r="T26" s="32"/>
      <c r="U26" s="32"/>
      <c r="V26" s="32"/>
      <c r="W26" s="32"/>
      <c r="X26" s="32"/>
      <c r="Y26" s="32"/>
      <c r="Z26" s="32"/>
    </row>
    <row r="27" spans="1:26" ht="3.75" customHeight="1">
      <c r="A27" s="32"/>
      <c r="B27" s="32"/>
      <c r="C27" s="41"/>
      <c r="D27" s="32"/>
      <c r="E27" s="32"/>
      <c r="F27" s="32"/>
      <c r="G27" s="32"/>
      <c r="H27" s="32"/>
      <c r="I27" s="32"/>
      <c r="J27" s="32"/>
      <c r="K27" s="32"/>
      <c r="L27" s="32"/>
      <c r="M27" s="32"/>
      <c r="N27" s="32"/>
      <c r="O27" s="32"/>
      <c r="P27" s="32"/>
      <c r="Q27" s="32"/>
      <c r="R27" s="32"/>
      <c r="S27" s="39"/>
      <c r="T27" s="32"/>
      <c r="U27" s="32"/>
      <c r="V27" s="32"/>
      <c r="W27" s="32"/>
      <c r="X27" s="32"/>
      <c r="Y27" s="32"/>
      <c r="Z27" s="32"/>
    </row>
    <row r="28" spans="1:26" ht="18" customHeight="1">
      <c r="A28" s="32"/>
      <c r="B28" s="32"/>
      <c r="C28" s="41">
        <v>4</v>
      </c>
      <c r="D28" s="32" t="s">
        <v>299</v>
      </c>
      <c r="E28" s="32"/>
      <c r="F28" s="32"/>
      <c r="G28" s="32" t="str">
        <f>'委嘱状（審判員本人用）'!G29</f>
        <v>空知陸上競技協会　深川陸上競技協会</v>
      </c>
      <c r="H28" s="32"/>
      <c r="I28" s="32"/>
      <c r="J28" s="32"/>
      <c r="K28" s="32"/>
      <c r="L28" s="32"/>
      <c r="M28" s="32"/>
      <c r="N28" s="32"/>
      <c r="O28" s="32"/>
      <c r="P28" s="32"/>
      <c r="Q28" s="32"/>
      <c r="R28" s="32"/>
      <c r="S28" s="39"/>
      <c r="T28" s="32"/>
      <c r="U28" s="32"/>
      <c r="V28" s="32"/>
      <c r="W28" s="32"/>
      <c r="X28" s="32"/>
      <c r="Y28" s="32"/>
      <c r="Z28" s="32"/>
    </row>
    <row r="29" spans="1:26" ht="3" customHeight="1">
      <c r="A29" s="32"/>
      <c r="B29" s="32"/>
      <c r="C29" s="41"/>
      <c r="D29" s="32"/>
      <c r="E29" s="32"/>
      <c r="F29" s="32"/>
      <c r="G29" s="32"/>
      <c r="H29" s="32"/>
      <c r="I29" s="32"/>
      <c r="J29" s="32"/>
      <c r="K29" s="32"/>
      <c r="L29" s="32"/>
      <c r="M29" s="32"/>
      <c r="N29" s="32"/>
      <c r="O29" s="32"/>
      <c r="P29" s="32"/>
      <c r="Q29" s="32"/>
      <c r="R29" s="32"/>
      <c r="S29" s="39"/>
      <c r="T29" s="32"/>
      <c r="U29" s="32"/>
      <c r="V29" s="32"/>
      <c r="W29" s="32"/>
      <c r="X29" s="32"/>
      <c r="Y29" s="32"/>
      <c r="Z29" s="32"/>
    </row>
    <row r="30" spans="1:26" ht="18" customHeight="1">
      <c r="A30" s="32"/>
      <c r="B30" s="32"/>
      <c r="C30" s="41">
        <v>5</v>
      </c>
      <c r="D30" s="32" t="s">
        <v>301</v>
      </c>
      <c r="E30" s="32"/>
      <c r="F30" s="32"/>
      <c r="G30" s="32" t="str">
        <f>'委嘱状（審判員本人用）'!G31</f>
        <v>９月１日（日）</v>
      </c>
      <c r="H30" s="32"/>
      <c r="I30" s="32"/>
      <c r="J30" s="32"/>
      <c r="K30" s="32"/>
      <c r="L30" s="32"/>
      <c r="M30" s="32"/>
      <c r="N30" s="32"/>
      <c r="O30" s="32"/>
      <c r="P30" s="32"/>
      <c r="Q30" s="32"/>
      <c r="R30" s="43"/>
      <c r="S30" s="32"/>
      <c r="T30" s="32"/>
      <c r="U30" s="32"/>
      <c r="V30" s="32"/>
      <c r="W30" s="32"/>
      <c r="X30" s="32"/>
      <c r="Y30" s="32"/>
      <c r="Z30" s="32"/>
    </row>
    <row r="31" spans="1:26" ht="3" customHeight="1">
      <c r="A31" s="32"/>
      <c r="B31" s="32"/>
      <c r="C31" s="41"/>
      <c r="D31" s="32"/>
      <c r="E31" s="32"/>
      <c r="F31" s="32"/>
      <c r="G31" s="32"/>
      <c r="H31" s="32"/>
      <c r="I31" s="32"/>
      <c r="J31" s="32"/>
      <c r="K31" s="32"/>
      <c r="L31" s="32"/>
      <c r="M31" s="32"/>
      <c r="N31" s="32"/>
      <c r="O31" s="32"/>
      <c r="P31" s="32"/>
      <c r="Q31" s="32"/>
      <c r="R31" s="32"/>
      <c r="S31" s="32"/>
      <c r="T31" s="32"/>
      <c r="U31" s="32"/>
      <c r="V31" s="32"/>
      <c r="W31" s="32"/>
      <c r="X31" s="32"/>
      <c r="Y31" s="32"/>
      <c r="Z31" s="32"/>
    </row>
    <row r="32" spans="1:26" ht="18" customHeight="1">
      <c r="A32" s="32"/>
      <c r="B32" s="32"/>
      <c r="C32" s="41"/>
      <c r="D32" s="32"/>
      <c r="E32" s="32"/>
      <c r="F32" s="32"/>
      <c r="G32" s="32"/>
      <c r="H32" s="32"/>
      <c r="I32" s="32"/>
      <c r="J32" s="32"/>
      <c r="K32" s="32"/>
      <c r="L32" s="32" t="str">
        <f>'委嘱状（審判員本人用）'!L31</f>
        <v xml:space="preserve">全体審判打合せ  </v>
      </c>
      <c r="M32" s="32"/>
      <c r="N32" s="32"/>
      <c r="O32" s="32"/>
      <c r="P32" s="32">
        <f>'委嘱状（審判員本人用）'!P31</f>
        <v>7</v>
      </c>
      <c r="Q32" s="32" t="str">
        <f>'委嘱状（審判員本人用）'!Q31</f>
        <v>時</v>
      </c>
      <c r="R32" s="43" t="str">
        <f>'委嘱状（審判員本人用）'!R31</f>
        <v>30</v>
      </c>
      <c r="S32" s="32" t="str">
        <f>'委嘱状（審判員本人用）'!S31</f>
        <v>分</v>
      </c>
      <c r="T32" s="32" t="str">
        <f>'委嘱状（審判員本人用）'!T31</f>
        <v>(審判員控え席※管理棟外側)</v>
      </c>
      <c r="U32" s="32"/>
      <c r="V32" s="32"/>
      <c r="W32" s="32"/>
      <c r="X32" s="32"/>
      <c r="Y32" s="32"/>
      <c r="Z32" s="32"/>
    </row>
    <row r="33" spans="1:26" ht="3" customHeight="1">
      <c r="A33" s="32"/>
      <c r="B33" s="32"/>
      <c r="C33" s="41"/>
      <c r="D33" s="32"/>
      <c r="E33" s="32"/>
      <c r="F33" s="32"/>
      <c r="G33" s="32"/>
      <c r="H33" s="32"/>
      <c r="I33" s="32"/>
      <c r="J33" s="32"/>
      <c r="K33" s="32"/>
      <c r="L33" s="32"/>
      <c r="M33" s="32"/>
      <c r="N33" s="32"/>
      <c r="O33" s="32"/>
      <c r="P33" s="32"/>
      <c r="Q33" s="32"/>
      <c r="R33" s="32"/>
      <c r="S33" s="32"/>
      <c r="T33" s="32"/>
      <c r="U33" s="32"/>
      <c r="V33" s="32"/>
      <c r="W33" s="32"/>
      <c r="X33" s="32"/>
      <c r="Y33" s="32"/>
      <c r="Z33" s="32"/>
    </row>
    <row r="34" spans="1:26" ht="18.75" customHeight="1">
      <c r="A34" s="32"/>
      <c r="B34" s="32"/>
      <c r="C34" s="32"/>
      <c r="D34" s="32"/>
      <c r="E34" s="32"/>
      <c r="F34" s="32"/>
      <c r="G34" s="32"/>
      <c r="H34" s="32"/>
      <c r="I34" s="32"/>
      <c r="J34" s="32"/>
      <c r="K34" s="32"/>
      <c r="L34" s="32" t="str">
        <f>'委嘱状（審判員本人用）'!L33</f>
        <v>競技開始　　</v>
      </c>
      <c r="M34" s="32"/>
      <c r="N34" s="32"/>
      <c r="O34" s="32"/>
      <c r="P34" s="32">
        <f>'委嘱状（審判員本人用）'!P33</f>
        <v>9</v>
      </c>
      <c r="Q34" s="32" t="str">
        <f>'委嘱状（審判員本人用）'!Q33</f>
        <v>時</v>
      </c>
      <c r="R34" s="43" t="str">
        <f>'委嘱状（審判員本人用）'!R33</f>
        <v>00</v>
      </c>
      <c r="S34" s="32" t="str">
        <f>'委嘱状（審判員本人用）'!S33</f>
        <v>分</v>
      </c>
      <c r="T34" s="32"/>
      <c r="U34" s="32"/>
      <c r="V34" s="32"/>
      <c r="W34" s="32"/>
      <c r="X34" s="32"/>
      <c r="Y34" s="32"/>
      <c r="Z34" s="32"/>
    </row>
    <row r="35" spans="1:26" ht="3.75" customHeight="1">
      <c r="A35" s="32"/>
      <c r="B35" s="32"/>
      <c r="C35" s="32"/>
      <c r="D35" s="32"/>
      <c r="E35" s="32"/>
      <c r="F35" s="32"/>
      <c r="G35" s="32"/>
      <c r="H35" s="32"/>
      <c r="I35" s="32"/>
      <c r="J35" s="32"/>
      <c r="K35" s="32"/>
      <c r="L35" s="32"/>
      <c r="M35" s="32"/>
      <c r="N35" s="32"/>
      <c r="O35" s="32"/>
      <c r="P35" s="32"/>
      <c r="Q35" s="32"/>
      <c r="R35" s="44"/>
      <c r="S35" s="44"/>
      <c r="T35" s="45"/>
      <c r="U35" s="44"/>
      <c r="V35" s="32"/>
      <c r="W35" s="32"/>
      <c r="X35" s="32"/>
      <c r="Y35" s="32"/>
      <c r="Z35" s="32"/>
    </row>
    <row r="36" spans="1:26" ht="18" customHeight="1">
      <c r="A36" s="32"/>
      <c r="B36" s="32"/>
      <c r="C36" s="32"/>
      <c r="D36" s="32"/>
      <c r="E36" s="32"/>
      <c r="F36" s="32"/>
      <c r="G36" s="32"/>
      <c r="H36" s="32"/>
      <c r="I36" s="32"/>
      <c r="J36" s="32"/>
      <c r="K36" s="32"/>
      <c r="L36" s="32"/>
      <c r="M36" s="32"/>
      <c r="N36" s="32"/>
      <c r="O36" s="32"/>
      <c r="P36" s="32"/>
      <c r="Q36" s="32"/>
      <c r="R36" s="44"/>
      <c r="S36" s="44"/>
      <c r="T36" s="45"/>
      <c r="U36" s="44"/>
      <c r="V36" s="32"/>
      <c r="W36" s="32"/>
      <c r="X36" s="32"/>
      <c r="Y36" s="32"/>
      <c r="Z36" s="32"/>
    </row>
    <row r="37" spans="1:26" ht="3.75" customHeight="1">
      <c r="A37" s="31"/>
      <c r="B37" s="32"/>
      <c r="C37" s="32"/>
      <c r="D37" s="32"/>
      <c r="E37" s="32"/>
      <c r="F37" s="32"/>
      <c r="G37" s="32"/>
      <c r="H37" s="32"/>
      <c r="I37" s="32"/>
      <c r="J37" s="32"/>
      <c r="K37" s="32"/>
      <c r="L37" s="32"/>
      <c r="M37" s="32"/>
      <c r="N37" s="32"/>
      <c r="O37" s="32"/>
      <c r="P37" s="32"/>
      <c r="Q37" s="32"/>
      <c r="R37" s="44"/>
      <c r="S37" s="44"/>
      <c r="T37" s="45"/>
      <c r="U37" s="44"/>
      <c r="V37" s="32"/>
      <c r="W37" s="32"/>
      <c r="X37" s="32"/>
      <c r="Y37" s="32"/>
      <c r="Z37" s="32"/>
    </row>
    <row r="38" spans="1:26" ht="18.75" customHeight="1">
      <c r="A38" s="31"/>
      <c r="B38" s="32"/>
      <c r="C38" s="32"/>
      <c r="D38" s="32"/>
      <c r="E38" s="32"/>
      <c r="F38" s="32"/>
      <c r="G38" s="32"/>
      <c r="H38" s="32"/>
      <c r="I38" s="32"/>
      <c r="J38" s="32"/>
      <c r="K38" s="32"/>
      <c r="L38" s="32"/>
      <c r="M38" s="32"/>
      <c r="N38" s="32"/>
      <c r="O38" s="32"/>
      <c r="P38" s="32"/>
      <c r="Q38" s="32"/>
      <c r="R38" s="44"/>
      <c r="S38" s="44"/>
      <c r="T38" s="45"/>
      <c r="U38" s="44"/>
      <c r="V38" s="32"/>
      <c r="W38" s="32"/>
      <c r="X38" s="32"/>
      <c r="Y38" s="32"/>
      <c r="Z38" s="32"/>
    </row>
    <row r="39" spans="1:26" ht="3.75" customHeight="1">
      <c r="A39" s="31"/>
      <c r="B39" s="32"/>
      <c r="C39" s="32"/>
      <c r="D39" s="32"/>
      <c r="E39" s="32"/>
      <c r="F39" s="32"/>
      <c r="G39" s="32"/>
      <c r="H39" s="32"/>
      <c r="I39" s="32"/>
      <c r="J39" s="32"/>
      <c r="K39" s="32"/>
      <c r="L39" s="32"/>
      <c r="M39" s="32"/>
      <c r="N39" s="32"/>
      <c r="O39" s="32"/>
      <c r="P39" s="32"/>
      <c r="Q39" s="32"/>
      <c r="R39" s="44"/>
      <c r="S39" s="44"/>
      <c r="T39" s="45"/>
      <c r="U39" s="44"/>
      <c r="V39" s="32"/>
      <c r="W39" s="32"/>
      <c r="X39" s="32"/>
      <c r="Y39" s="32"/>
      <c r="Z39" s="32"/>
    </row>
    <row r="40" spans="1:26" ht="3" customHeight="1">
      <c r="A40" s="31"/>
      <c r="B40" s="32"/>
      <c r="C40" s="32"/>
      <c r="D40" s="32"/>
      <c r="E40" s="32"/>
      <c r="F40" s="32"/>
      <c r="G40" s="32"/>
      <c r="H40" s="32"/>
      <c r="I40" s="32"/>
      <c r="J40" s="32"/>
      <c r="K40" s="32"/>
      <c r="L40" s="32"/>
      <c r="M40" s="32"/>
      <c r="N40" s="32"/>
      <c r="O40" s="32"/>
      <c r="P40" s="32"/>
      <c r="Q40" s="32"/>
      <c r="R40" s="44"/>
      <c r="S40" s="44"/>
      <c r="T40" s="45"/>
      <c r="U40" s="44"/>
      <c r="V40" s="32"/>
      <c r="W40" s="32"/>
      <c r="X40" s="32"/>
      <c r="Y40" s="32"/>
      <c r="Z40" s="32"/>
    </row>
    <row r="41" spans="1:26" ht="18.75" customHeight="1">
      <c r="A41" s="31"/>
      <c r="B41" s="32"/>
      <c r="C41" s="32"/>
      <c r="D41" s="32"/>
      <c r="E41" s="32"/>
      <c r="F41" s="32"/>
      <c r="G41" s="32"/>
      <c r="H41" s="32"/>
      <c r="I41" s="32"/>
      <c r="J41" s="32"/>
      <c r="K41" s="32"/>
      <c r="L41" s="32"/>
      <c r="M41" s="32"/>
      <c r="N41" s="32"/>
      <c r="O41" s="32"/>
      <c r="P41" s="32"/>
      <c r="Q41" s="32"/>
      <c r="R41" s="44"/>
      <c r="S41" s="44"/>
      <c r="T41" s="45"/>
      <c r="U41" s="44"/>
      <c r="V41" s="32"/>
      <c r="W41" s="32"/>
      <c r="X41" s="32"/>
      <c r="Y41" s="32"/>
      <c r="Z41" s="32"/>
    </row>
    <row r="42" spans="1:26" ht="15.75" customHeight="1">
      <c r="A42" s="31"/>
      <c r="B42" s="32"/>
      <c r="C42" s="32"/>
      <c r="D42" s="32"/>
      <c r="E42" s="32"/>
      <c r="F42" s="32"/>
      <c r="G42" s="32"/>
      <c r="H42" s="32"/>
      <c r="I42" s="32"/>
      <c r="J42" s="32"/>
      <c r="K42" s="32"/>
      <c r="L42" s="32"/>
      <c r="M42" s="32"/>
      <c r="N42" s="32"/>
      <c r="O42" s="32"/>
      <c r="P42" s="32"/>
      <c r="Q42" s="32"/>
      <c r="R42" s="44"/>
      <c r="S42" s="44"/>
      <c r="T42" s="45"/>
      <c r="U42" s="44"/>
      <c r="V42" s="32"/>
      <c r="W42" s="32"/>
      <c r="X42" s="32"/>
      <c r="Y42" s="32"/>
      <c r="Z42" s="32"/>
    </row>
    <row r="43" spans="1:26" ht="15.75" customHeight="1">
      <c r="A43" s="31"/>
      <c r="B43" s="32"/>
      <c r="C43" s="32"/>
      <c r="D43" s="32"/>
      <c r="E43" s="32"/>
      <c r="F43" s="32"/>
      <c r="G43" s="32"/>
      <c r="H43" s="32"/>
      <c r="I43" s="32"/>
      <c r="J43" s="32"/>
      <c r="K43" s="32"/>
      <c r="L43" s="32"/>
      <c r="M43" s="32"/>
      <c r="N43" s="32"/>
      <c r="O43" s="32"/>
      <c r="P43" s="32"/>
      <c r="Q43" s="39"/>
      <c r="R43" s="32"/>
      <c r="S43" s="32"/>
      <c r="T43" s="32"/>
      <c r="U43" s="32"/>
      <c r="V43" s="32"/>
      <c r="W43" s="32"/>
      <c r="X43" s="32"/>
      <c r="Y43" s="32"/>
      <c r="Z43" s="32"/>
    </row>
    <row r="44" spans="1:26" ht="15.75" customHeight="1">
      <c r="A44" s="31"/>
      <c r="B44" s="32"/>
      <c r="C44" s="32"/>
      <c r="D44" s="32"/>
      <c r="E44" s="32"/>
      <c r="F44" s="32"/>
      <c r="G44" s="32"/>
      <c r="H44" s="32"/>
      <c r="I44" s="32"/>
      <c r="J44" s="32"/>
      <c r="K44" s="32"/>
      <c r="L44" s="32"/>
      <c r="M44" s="32"/>
      <c r="N44" s="32"/>
      <c r="O44" s="32"/>
      <c r="P44" s="32"/>
      <c r="Q44" s="39"/>
      <c r="R44" s="32"/>
      <c r="S44" s="32"/>
      <c r="T44" s="32"/>
      <c r="U44" s="32"/>
      <c r="V44" s="32"/>
      <c r="W44" s="32"/>
      <c r="X44" s="32"/>
      <c r="Y44" s="32"/>
      <c r="Z44" s="32"/>
    </row>
    <row r="45" spans="1:26" ht="15.75" customHeight="1">
      <c r="A45" s="31"/>
      <c r="B45" s="32"/>
      <c r="C45" s="32"/>
      <c r="D45" s="32"/>
      <c r="E45" s="32"/>
      <c r="F45" s="32"/>
      <c r="G45" s="32"/>
      <c r="H45" s="32"/>
      <c r="I45" s="32"/>
      <c r="J45" s="32"/>
      <c r="K45" s="32"/>
      <c r="L45" s="32"/>
      <c r="M45" s="32"/>
      <c r="N45" s="32"/>
      <c r="O45" s="32"/>
      <c r="P45" s="32"/>
      <c r="Q45" s="39"/>
      <c r="R45" s="32"/>
      <c r="S45" s="32"/>
      <c r="T45" s="32"/>
      <c r="U45" s="32"/>
      <c r="V45" s="32"/>
      <c r="W45" s="32"/>
      <c r="X45" s="32"/>
      <c r="Y45" s="32"/>
      <c r="Z45" s="32"/>
    </row>
    <row r="46" spans="1:26" ht="15.75" customHeight="1">
      <c r="A46" s="31"/>
      <c r="B46" s="31"/>
      <c r="C46" s="31"/>
      <c r="D46" s="31"/>
      <c r="E46" s="31"/>
      <c r="F46" s="31"/>
      <c r="G46" s="31"/>
      <c r="H46" s="31"/>
      <c r="I46" s="31"/>
      <c r="J46" s="31"/>
      <c r="K46" s="31"/>
      <c r="L46" s="31"/>
      <c r="M46" s="31"/>
      <c r="N46" s="31"/>
      <c r="O46" s="31"/>
      <c r="P46" s="31"/>
      <c r="Q46" s="33"/>
      <c r="R46" s="31"/>
      <c r="S46" s="31"/>
      <c r="T46" s="31"/>
      <c r="U46" s="31"/>
      <c r="V46" s="31"/>
      <c r="W46" s="31"/>
      <c r="X46" s="31"/>
      <c r="Y46" s="31"/>
      <c r="Z46" s="31"/>
    </row>
    <row r="47" spans="1:26" ht="15.75" customHeight="1">
      <c r="A47" s="31"/>
      <c r="B47" s="31"/>
      <c r="C47" s="31"/>
      <c r="D47" s="31"/>
      <c r="E47" s="31"/>
      <c r="F47" s="31"/>
      <c r="G47" s="31"/>
      <c r="H47" s="31"/>
      <c r="I47" s="31"/>
      <c r="J47" s="31"/>
      <c r="K47" s="31"/>
      <c r="L47" s="31"/>
      <c r="M47" s="31"/>
      <c r="N47" s="31"/>
      <c r="O47" s="31"/>
      <c r="P47" s="31"/>
      <c r="Q47" s="33"/>
      <c r="R47" s="31"/>
      <c r="S47" s="31"/>
      <c r="T47" s="31"/>
      <c r="U47" s="31"/>
      <c r="V47" s="31"/>
      <c r="W47" s="31"/>
      <c r="X47" s="31"/>
      <c r="Y47" s="31"/>
      <c r="Z47" s="31"/>
    </row>
    <row r="48" spans="1:26" ht="15.75" customHeight="1">
      <c r="A48" s="31"/>
      <c r="B48" s="31"/>
      <c r="C48" s="31"/>
      <c r="D48" s="31"/>
      <c r="E48" s="31"/>
      <c r="F48" s="31"/>
      <c r="G48" s="31"/>
      <c r="H48" s="31"/>
      <c r="I48" s="31"/>
      <c r="J48" s="31"/>
      <c r="K48" s="31"/>
      <c r="L48" s="31"/>
      <c r="M48" s="31"/>
      <c r="N48" s="31"/>
      <c r="O48" s="31"/>
      <c r="P48" s="31"/>
      <c r="Q48" s="33"/>
      <c r="R48" s="31"/>
      <c r="S48" s="31"/>
      <c r="T48" s="31"/>
      <c r="U48" s="31"/>
      <c r="V48" s="31"/>
      <c r="W48" s="31"/>
      <c r="X48" s="31"/>
      <c r="Y48" s="31"/>
      <c r="Z48" s="31"/>
    </row>
    <row r="49" spans="1:26" ht="15.75" customHeight="1">
      <c r="A49" s="31"/>
      <c r="B49" s="31"/>
      <c r="C49" s="31"/>
      <c r="D49" s="31"/>
      <c r="E49" s="31"/>
      <c r="F49" s="31"/>
      <c r="G49" s="31"/>
      <c r="H49" s="31"/>
      <c r="I49" s="31"/>
      <c r="J49" s="31"/>
      <c r="K49" s="31"/>
      <c r="L49" s="31"/>
      <c r="M49" s="31"/>
      <c r="N49" s="31"/>
      <c r="O49" s="31"/>
      <c r="P49" s="31"/>
      <c r="Q49" s="33"/>
      <c r="R49" s="31"/>
      <c r="S49" s="31"/>
      <c r="T49" s="31"/>
      <c r="U49" s="31"/>
      <c r="V49" s="31"/>
      <c r="W49" s="31"/>
      <c r="X49" s="31"/>
      <c r="Y49" s="31"/>
      <c r="Z49" s="31"/>
    </row>
  </sheetData>
  <mergeCells count="8">
    <mergeCell ref="AE9:AE10"/>
    <mergeCell ref="J15:M15"/>
    <mergeCell ref="S15:W15"/>
    <mergeCell ref="C3:H3"/>
    <mergeCell ref="AB3:AB6"/>
    <mergeCell ref="AB9:AB10"/>
    <mergeCell ref="AC9:AC10"/>
    <mergeCell ref="AD9:AD10"/>
  </mergeCells>
  <phoneticPr fontId="3"/>
  <pageMargins left="0.51181102362204722" right="0.31496062992125984" top="0.74803149606299213" bottom="0.7480314960629921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Spinner 1">
              <controlPr defaultSize="0" autoPict="0">
                <anchor moveWithCells="1" sizeWithCells="1">
                  <from>
                    <xdr:col>28</xdr:col>
                    <xdr:colOff>152400</xdr:colOff>
                    <xdr:row>0</xdr:row>
                    <xdr:rowOff>361950</xdr:rowOff>
                  </from>
                  <to>
                    <xdr:col>29</xdr:col>
                    <xdr:colOff>488950</xdr:colOff>
                    <xdr:row>5</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0CC7-B27B-46E3-8B6C-A5A96BFAA362}">
  <sheetPr codeName="Sheet4">
    <tabColor rgb="FFCCCCFF"/>
  </sheetPr>
  <dimension ref="A1:AE50"/>
  <sheetViews>
    <sheetView view="pageBreakPreview" topLeftCell="B1" zoomScaleNormal="100" zoomScaleSheetLayoutView="100" workbookViewId="0">
      <selection activeCell="AB17" sqref="AB17"/>
    </sheetView>
  </sheetViews>
  <sheetFormatPr defaultColWidth="12.58203125" defaultRowHeight="15" customHeight="1"/>
  <cols>
    <col min="1" max="2" width="1.75" style="34" customWidth="1"/>
    <col min="3" max="5" width="3.08203125" style="34" customWidth="1"/>
    <col min="6" max="6" width="2.08203125" style="34" customWidth="1"/>
    <col min="7" max="10" width="3.58203125" style="34" customWidth="1"/>
    <col min="11" max="11" width="3.08203125" style="34" customWidth="1"/>
    <col min="12" max="15" width="4.08203125" style="34" customWidth="1"/>
    <col min="16" max="16" width="3.08203125" style="34" customWidth="1"/>
    <col min="17" max="17" width="4.08203125" style="34" customWidth="1"/>
    <col min="18" max="18" width="4.33203125" style="34" customWidth="1"/>
    <col min="19" max="21" width="3.58203125" style="34" customWidth="1"/>
    <col min="22" max="23" width="6" style="34" customWidth="1"/>
    <col min="24" max="24" width="3.08203125" style="34" customWidth="1"/>
    <col min="25" max="25" width="8.203125E-2" style="34" customWidth="1"/>
    <col min="26" max="26" width="3.08203125" style="34" customWidth="1"/>
    <col min="27" max="27" width="5.25" style="34" customWidth="1"/>
    <col min="28" max="30" width="10.83203125" style="34" customWidth="1"/>
    <col min="31" max="44" width="3.08203125" style="34" customWidth="1"/>
    <col min="45" max="16384" width="12.58203125" style="34"/>
  </cols>
  <sheetData>
    <row r="1" spans="1:31" ht="33.75" customHeight="1">
      <c r="A1" s="32"/>
      <c r="B1" s="32"/>
      <c r="C1" s="32"/>
      <c r="D1" s="32"/>
      <c r="E1" s="32"/>
      <c r="F1" s="32"/>
      <c r="G1" s="32"/>
      <c r="H1" s="32"/>
      <c r="I1" s="32"/>
      <c r="J1" s="32"/>
      <c r="K1" s="32"/>
      <c r="L1" s="32"/>
      <c r="M1" s="32"/>
      <c r="N1" s="32"/>
      <c r="O1" s="32"/>
      <c r="P1" s="39"/>
      <c r="Q1" s="32"/>
      <c r="R1" s="32"/>
      <c r="S1" s="40" t="str">
        <f>'委嘱状（審判員本人用）'!S2</f>
        <v>令和６年　８月14日</v>
      </c>
      <c r="T1" s="32"/>
      <c r="U1" s="32"/>
      <c r="V1" s="32"/>
      <c r="W1" s="32"/>
      <c r="X1" s="32"/>
      <c r="Y1" s="32"/>
      <c r="Z1" s="32"/>
      <c r="AA1" s="32"/>
      <c r="AB1" s="32"/>
      <c r="AC1" s="32"/>
      <c r="AD1" s="32"/>
      <c r="AE1" s="32"/>
    </row>
    <row r="2" spans="1:31" ht="8.25" customHeight="1" thickBot="1">
      <c r="A2" s="32"/>
      <c r="B2" s="32"/>
      <c r="C2" s="32"/>
      <c r="D2" s="32"/>
      <c r="E2" s="32"/>
      <c r="F2" s="32"/>
      <c r="G2" s="32"/>
      <c r="H2" s="32"/>
      <c r="I2" s="32"/>
      <c r="J2" s="32"/>
      <c r="K2" s="32"/>
      <c r="L2" s="32"/>
      <c r="M2" s="32"/>
      <c r="N2" s="32"/>
      <c r="O2" s="32"/>
      <c r="P2" s="39"/>
      <c r="Q2" s="32"/>
      <c r="R2" s="32"/>
      <c r="S2" s="32"/>
      <c r="T2" s="32"/>
      <c r="U2" s="32"/>
      <c r="V2" s="32"/>
      <c r="W2" s="32"/>
      <c r="X2" s="32"/>
      <c r="Y2" s="32"/>
      <c r="Z2" s="32"/>
      <c r="AA2" s="32"/>
      <c r="AB2" s="32" t="s">
        <v>213</v>
      </c>
      <c r="AC2" s="32"/>
      <c r="AD2" s="32"/>
      <c r="AE2" s="32"/>
    </row>
    <row r="3" spans="1:31" ht="18.75" customHeight="1">
      <c r="A3" s="32"/>
      <c r="B3" s="32"/>
      <c r="C3" s="69" t="str">
        <f>IF(VLOOKUP(AB3,審判員名簿!$B$3:$E$234,4,FALSE)=0,"",VLOOKUP(AB3,審判員名簿!$B$3:$E$234,4,FALSE))</f>
        <v>滝川市立明苑中学校</v>
      </c>
      <c r="D3" s="70"/>
      <c r="E3" s="70"/>
      <c r="F3" s="70"/>
      <c r="G3" s="70"/>
      <c r="H3" s="70"/>
      <c r="I3" s="32"/>
      <c r="J3" s="32"/>
      <c r="K3" s="32"/>
      <c r="L3" s="32"/>
      <c r="M3" s="32"/>
      <c r="N3" s="32"/>
      <c r="O3" s="32"/>
      <c r="P3" s="39"/>
      <c r="Q3" s="32"/>
      <c r="R3" s="32"/>
      <c r="S3" s="32"/>
      <c r="T3" s="32"/>
      <c r="U3" s="32"/>
      <c r="V3" s="32"/>
      <c r="W3" s="32"/>
      <c r="X3" s="32"/>
      <c r="Y3" s="32"/>
      <c r="Z3" s="32"/>
      <c r="AA3" s="32"/>
      <c r="AB3" s="78">
        <v>3</v>
      </c>
      <c r="AC3" s="35" t="s">
        <v>332</v>
      </c>
      <c r="AD3" s="35"/>
      <c r="AE3" s="32"/>
    </row>
    <row r="4" spans="1:31" ht="18.75" customHeight="1">
      <c r="A4" s="32"/>
      <c r="B4" s="32"/>
      <c r="C4" s="32"/>
      <c r="D4" s="32"/>
      <c r="E4" s="32" t="s">
        <v>338</v>
      </c>
      <c r="F4" s="32"/>
      <c r="G4" s="32"/>
      <c r="H4" s="32"/>
      <c r="I4" s="32"/>
      <c r="J4" s="32"/>
      <c r="K4" s="32"/>
      <c r="L4" s="32"/>
      <c r="M4" s="32"/>
      <c r="N4" s="32"/>
      <c r="O4" s="32"/>
      <c r="P4" s="39"/>
      <c r="Q4" s="32"/>
      <c r="R4" s="32"/>
      <c r="S4" s="32"/>
      <c r="T4" s="32"/>
      <c r="U4" s="32"/>
      <c r="V4" s="32"/>
      <c r="W4" s="32"/>
      <c r="X4" s="32"/>
      <c r="Y4" s="32"/>
      <c r="Z4" s="32"/>
      <c r="AA4" s="32"/>
      <c r="AB4" s="79">
        <v>1</v>
      </c>
      <c r="AC4" s="36"/>
      <c r="AD4" s="36"/>
      <c r="AE4" s="37"/>
    </row>
    <row r="5" spans="1:31" ht="18.75" customHeight="1">
      <c r="A5" s="32"/>
      <c r="B5" s="32"/>
      <c r="C5" s="32"/>
      <c r="D5" s="32"/>
      <c r="E5" s="32"/>
      <c r="F5" s="32"/>
      <c r="G5" s="32"/>
      <c r="H5" s="32"/>
      <c r="I5" s="32"/>
      <c r="J5" s="32"/>
      <c r="K5" s="32"/>
      <c r="L5" s="32"/>
      <c r="M5" s="32"/>
      <c r="N5" s="32"/>
      <c r="O5" s="32"/>
      <c r="P5" s="41" t="str">
        <f>'委嘱状（審判員本人用）'!O5</f>
        <v>第２６回 北海道ジュニア陸上競技選手権大会　</v>
      </c>
      <c r="Q5" s="39"/>
      <c r="R5" s="32"/>
      <c r="S5" s="32"/>
      <c r="T5" s="32"/>
      <c r="U5" s="32"/>
      <c r="V5" s="32"/>
      <c r="W5" s="32"/>
      <c r="X5" s="32"/>
      <c r="Y5" s="32"/>
      <c r="Z5" s="32"/>
      <c r="AA5" s="32"/>
      <c r="AB5" s="79"/>
      <c r="AC5" s="35"/>
      <c r="AD5" s="35"/>
      <c r="AE5" s="32"/>
    </row>
    <row r="6" spans="1:31" ht="18.75" customHeight="1" thickBot="1">
      <c r="A6" s="32"/>
      <c r="B6" s="32"/>
      <c r="C6" s="32"/>
      <c r="D6" s="32"/>
      <c r="E6" s="32"/>
      <c r="F6" s="32"/>
      <c r="G6" s="32"/>
      <c r="H6" s="32"/>
      <c r="I6" s="32"/>
      <c r="J6" s="32"/>
      <c r="K6" s="32"/>
      <c r="L6" s="32"/>
      <c r="M6" s="32"/>
      <c r="N6" s="32"/>
      <c r="O6" s="32"/>
      <c r="P6" s="32"/>
      <c r="Q6" s="32" t="str">
        <f>'委嘱状（審判員本人用）'!Q6</f>
        <v>実行委員長　西村　昇一</v>
      </c>
      <c r="R6" s="32"/>
      <c r="S6" s="32"/>
      <c r="T6" s="32"/>
      <c r="U6" s="32"/>
      <c r="V6" s="32"/>
      <c r="W6" s="32"/>
      <c r="X6" s="32"/>
      <c r="Y6" s="32"/>
      <c r="Z6" s="32"/>
      <c r="AA6" s="32"/>
      <c r="AB6" s="80"/>
      <c r="AC6" s="35"/>
      <c r="AD6" s="35"/>
      <c r="AE6" s="32"/>
    </row>
    <row r="7" spans="1:31" ht="18.75" customHeight="1">
      <c r="A7" s="32"/>
      <c r="B7" s="32"/>
      <c r="C7" s="32"/>
      <c r="D7" s="32"/>
      <c r="E7" s="32"/>
      <c r="F7" s="32"/>
      <c r="G7" s="32"/>
      <c r="H7" s="32"/>
      <c r="I7" s="32"/>
      <c r="J7" s="32"/>
      <c r="K7" s="32"/>
      <c r="L7" s="32"/>
      <c r="M7" s="32"/>
      <c r="N7" s="32"/>
      <c r="O7" s="32"/>
      <c r="P7" s="32"/>
      <c r="Q7" s="32" t="str">
        <f>'委嘱状（審判員本人用）'!Q7</f>
        <v>　（空知陸上競技協会　会長）</v>
      </c>
      <c r="R7" s="32"/>
      <c r="S7" s="32"/>
      <c r="T7" s="32"/>
      <c r="U7" s="32"/>
      <c r="V7" s="32"/>
      <c r="W7" s="32"/>
      <c r="X7" s="32"/>
      <c r="Y7" s="32"/>
      <c r="Z7" s="32"/>
      <c r="AA7" s="32"/>
      <c r="AB7" s="35"/>
      <c r="AC7" s="35"/>
      <c r="AD7" s="35"/>
      <c r="AE7" s="32"/>
    </row>
    <row r="8" spans="1:31" ht="8.25" customHeight="1">
      <c r="A8" s="32"/>
      <c r="B8" s="32"/>
      <c r="C8" s="32"/>
      <c r="D8" s="32"/>
      <c r="E8" s="32"/>
      <c r="F8" s="32"/>
      <c r="G8" s="32"/>
      <c r="H8" s="32"/>
      <c r="I8" s="32"/>
      <c r="J8" s="32"/>
      <c r="K8" s="32"/>
      <c r="L8" s="32"/>
      <c r="M8" s="32"/>
      <c r="N8" s="32"/>
      <c r="O8" s="32"/>
      <c r="P8" s="39"/>
      <c r="Q8" s="32"/>
      <c r="R8" s="32"/>
      <c r="S8" s="32"/>
      <c r="T8" s="32"/>
      <c r="U8" s="32"/>
      <c r="V8" s="32"/>
      <c r="W8" s="32"/>
      <c r="X8" s="32"/>
      <c r="Y8" s="32"/>
      <c r="Z8" s="32"/>
      <c r="AA8" s="32"/>
      <c r="AB8" s="35"/>
      <c r="AC8" s="35"/>
      <c r="AD8" s="35"/>
      <c r="AE8" s="32"/>
    </row>
    <row r="9" spans="1:31" ht="18.75" customHeight="1">
      <c r="A9" s="32"/>
      <c r="B9" s="32"/>
      <c r="C9" s="32"/>
      <c r="D9" s="32" t="s">
        <v>334</v>
      </c>
      <c r="E9" s="32"/>
      <c r="F9" s="32"/>
      <c r="G9" s="32"/>
      <c r="H9" s="32"/>
      <c r="I9" s="32"/>
      <c r="J9" s="32"/>
      <c r="K9" s="32"/>
      <c r="L9" s="32"/>
      <c r="M9" s="32"/>
      <c r="N9" s="32"/>
      <c r="O9" s="32"/>
      <c r="P9" s="32"/>
      <c r="Q9" s="32"/>
      <c r="R9" s="32"/>
      <c r="S9" s="39"/>
      <c r="T9" s="32"/>
      <c r="U9" s="32"/>
      <c r="V9" s="32"/>
      <c r="W9" s="32"/>
      <c r="X9" s="32"/>
      <c r="Y9" s="32"/>
      <c r="Z9" s="32"/>
      <c r="AA9" s="38"/>
      <c r="AB9" s="81"/>
      <c r="AC9" s="81"/>
      <c r="AD9" s="81"/>
      <c r="AE9" s="75"/>
    </row>
    <row r="10" spans="1:31" ht="18.75" customHeight="1">
      <c r="A10" s="32"/>
      <c r="B10" s="32"/>
      <c r="C10" s="32"/>
      <c r="D10" s="32"/>
      <c r="E10" s="32"/>
      <c r="F10" s="32"/>
      <c r="G10" s="32"/>
      <c r="H10" s="32"/>
      <c r="I10" s="32"/>
      <c r="J10" s="32"/>
      <c r="O10" s="32"/>
      <c r="P10" s="32"/>
      <c r="Q10" s="32"/>
      <c r="R10" s="32"/>
      <c r="S10" s="39"/>
      <c r="T10" s="32"/>
      <c r="U10" s="32"/>
      <c r="V10" s="32"/>
      <c r="W10" s="32"/>
      <c r="X10" s="32"/>
      <c r="Y10" s="32"/>
      <c r="Z10" s="32"/>
      <c r="AA10" s="38"/>
      <c r="AB10" s="76"/>
      <c r="AC10" s="76"/>
      <c r="AD10" s="76"/>
      <c r="AE10" s="76"/>
    </row>
    <row r="11" spans="1:31" ht="6" customHeight="1">
      <c r="A11" s="32"/>
      <c r="B11" s="32"/>
      <c r="C11" s="32"/>
      <c r="D11" s="32"/>
      <c r="E11" s="32"/>
      <c r="F11" s="32"/>
      <c r="G11" s="32"/>
      <c r="H11" s="32"/>
      <c r="I11" s="32"/>
      <c r="J11" s="32"/>
      <c r="K11" s="32"/>
      <c r="L11" s="32"/>
      <c r="M11" s="32"/>
      <c r="N11" s="32"/>
      <c r="O11" s="32"/>
      <c r="P11" s="32"/>
      <c r="Q11" s="32"/>
      <c r="R11" s="32"/>
      <c r="S11" s="39"/>
      <c r="T11" s="32"/>
      <c r="U11" s="32"/>
      <c r="V11" s="32"/>
      <c r="W11" s="32"/>
      <c r="X11" s="32"/>
      <c r="Y11" s="32"/>
      <c r="Z11" s="32"/>
      <c r="AA11" s="32"/>
      <c r="AB11" s="32"/>
      <c r="AC11" s="32"/>
      <c r="AD11" s="32"/>
      <c r="AE11" s="32"/>
    </row>
    <row r="12" spans="1:31" ht="18.75" customHeight="1">
      <c r="A12" s="32"/>
      <c r="B12" s="32" t="s">
        <v>286</v>
      </c>
      <c r="C12" s="32"/>
      <c r="D12" s="32"/>
      <c r="E12" s="32"/>
      <c r="F12" s="32"/>
      <c r="G12" s="32"/>
      <c r="H12" s="32"/>
      <c r="I12" s="32"/>
      <c r="J12" s="32"/>
      <c r="K12" s="32"/>
      <c r="L12" s="32"/>
      <c r="M12" s="32"/>
      <c r="N12" s="32"/>
      <c r="O12" s="32"/>
      <c r="P12" s="32"/>
      <c r="Q12" s="32"/>
      <c r="R12" s="32"/>
      <c r="S12" s="39"/>
      <c r="T12" s="32"/>
      <c r="U12" s="32"/>
      <c r="V12" s="32"/>
      <c r="W12" s="32"/>
      <c r="X12" s="32"/>
      <c r="Y12" s="32"/>
      <c r="Z12" s="32"/>
      <c r="AA12" s="32"/>
      <c r="AB12" s="32"/>
      <c r="AC12" s="32"/>
      <c r="AD12" s="32"/>
      <c r="AE12" s="32"/>
    </row>
    <row r="13" spans="1:31" ht="18.75" customHeight="1">
      <c r="A13" s="32"/>
      <c r="B13" s="32" t="str">
        <f>'委嘱状（審判員本人用）'!B15</f>
        <v>　さて、第２６回 北海道ジュニア陸上競技選手権大会は、深川市陸上競技場を会場として、下記の</v>
      </c>
      <c r="C13" s="32"/>
      <c r="D13" s="32"/>
      <c r="E13" s="32"/>
      <c r="F13" s="32"/>
      <c r="G13" s="32"/>
      <c r="H13" s="32"/>
      <c r="I13" s="32"/>
      <c r="J13" s="32"/>
      <c r="K13" s="32"/>
      <c r="L13" s="32"/>
      <c r="M13" s="32"/>
      <c r="N13" s="32"/>
      <c r="O13" s="32"/>
      <c r="P13" s="32"/>
      <c r="Q13" s="32"/>
      <c r="R13" s="32"/>
      <c r="S13" s="39"/>
      <c r="T13" s="32"/>
      <c r="U13" s="32"/>
      <c r="V13" s="32"/>
      <c r="W13" s="32"/>
      <c r="X13" s="32"/>
      <c r="Y13" s="32"/>
      <c r="Z13" s="32"/>
      <c r="AA13" s="32"/>
      <c r="AB13" s="32"/>
      <c r="AC13" s="32"/>
      <c r="AD13" s="32"/>
      <c r="AE13" s="32"/>
    </row>
    <row r="14" spans="1:31" ht="18.75" customHeight="1">
      <c r="A14" s="32"/>
      <c r="B14" s="32" t="s">
        <v>288</v>
      </c>
      <c r="C14" s="32"/>
      <c r="D14" s="32"/>
      <c r="E14" s="32"/>
      <c r="F14" s="32"/>
      <c r="G14" s="32"/>
      <c r="H14" s="32"/>
      <c r="I14" s="32"/>
      <c r="J14" s="32"/>
      <c r="K14" s="32"/>
      <c r="L14" s="32"/>
      <c r="M14" s="32"/>
      <c r="N14" s="32"/>
      <c r="O14" s="32"/>
      <c r="P14" s="32"/>
      <c r="Q14" s="32"/>
      <c r="R14" s="32"/>
      <c r="S14" s="39"/>
      <c r="T14" s="32"/>
      <c r="U14" s="32"/>
      <c r="V14" s="32"/>
      <c r="W14" s="32"/>
      <c r="X14" s="32"/>
      <c r="Y14" s="32"/>
      <c r="Z14" s="32"/>
      <c r="AA14" s="32"/>
      <c r="AB14" s="32"/>
      <c r="AC14" s="32"/>
      <c r="AD14" s="32"/>
      <c r="AE14" s="32"/>
    </row>
    <row r="15" spans="1:31" ht="18.75" customHeight="1">
      <c r="A15" s="32"/>
      <c r="B15" s="32" t="s">
        <v>335</v>
      </c>
      <c r="C15" s="32"/>
      <c r="D15" s="32"/>
      <c r="E15" s="32"/>
      <c r="F15" s="32"/>
      <c r="G15" s="32"/>
      <c r="J15" s="77" t="str">
        <f>IF(VLOOKUP(AB3,審判員名簿!$B$3:$D$234,3,FALSE)=0,"",VLOOKUP(AB3,審判員名簿!$B$3:$D$234,3,FALSE))</f>
        <v>大佐賀　祥</v>
      </c>
      <c r="K15" s="70"/>
      <c r="L15" s="70"/>
      <c r="M15" s="70"/>
      <c r="N15" s="32" t="s">
        <v>356</v>
      </c>
      <c r="O15" s="32"/>
      <c r="P15" s="32"/>
      <c r="Q15" s="32"/>
      <c r="R15" s="32"/>
      <c r="S15" s="69" t="str">
        <f>IF(VLOOKUP(AB3,審判員名簿!$B$3:$D$234,2,FALSE)=0,"",VLOOKUP(AB3,審判員名簿!$B$3:$D$234,2,FALSE))</f>
        <v>総務員（全体）</v>
      </c>
      <c r="T15" s="70"/>
      <c r="U15" s="70"/>
      <c r="V15" s="70"/>
      <c r="W15" s="70"/>
      <c r="X15" s="32"/>
      <c r="Y15" s="32"/>
      <c r="Z15" s="32"/>
      <c r="AA15" s="32"/>
      <c r="AB15" s="32"/>
      <c r="AC15" s="32"/>
      <c r="AD15" s="32"/>
      <c r="AE15" s="32"/>
    </row>
    <row r="16" spans="1:31" ht="18.75" customHeight="1">
      <c r="A16" s="32"/>
      <c r="B16" s="32" t="s">
        <v>336</v>
      </c>
      <c r="C16" s="32"/>
      <c r="D16" s="32"/>
      <c r="E16" s="32"/>
      <c r="F16" s="32"/>
      <c r="G16" s="32"/>
      <c r="H16" s="32"/>
      <c r="I16" s="32"/>
      <c r="J16" s="32"/>
      <c r="K16" s="32"/>
      <c r="L16" s="42"/>
      <c r="M16" s="42"/>
      <c r="N16" s="42"/>
      <c r="O16" s="42"/>
      <c r="P16" s="42"/>
      <c r="Q16" s="32"/>
      <c r="R16" s="32"/>
      <c r="S16" s="39"/>
      <c r="T16" s="32"/>
      <c r="U16" s="32"/>
      <c r="V16" s="32"/>
      <c r="W16" s="32"/>
      <c r="X16" s="32"/>
      <c r="Y16" s="32"/>
      <c r="Z16" s="32"/>
      <c r="AA16" s="32"/>
      <c r="AB16" s="32"/>
      <c r="AC16" s="32"/>
      <c r="AD16" s="32"/>
      <c r="AE16" s="32"/>
    </row>
    <row r="17" spans="1:26" ht="18.75" customHeight="1">
      <c r="A17" s="32"/>
      <c r="B17" s="32" t="s">
        <v>291</v>
      </c>
      <c r="C17" s="32"/>
      <c r="D17" s="32"/>
      <c r="E17" s="32"/>
      <c r="F17" s="32"/>
      <c r="G17" s="32"/>
      <c r="H17" s="32"/>
      <c r="I17" s="32"/>
      <c r="J17" s="32"/>
      <c r="K17" s="32"/>
      <c r="L17" s="32"/>
      <c r="M17" s="32"/>
      <c r="N17" s="32"/>
      <c r="O17" s="32"/>
      <c r="P17" s="32"/>
      <c r="Q17" s="32"/>
      <c r="R17" s="32"/>
      <c r="S17" s="39"/>
      <c r="T17" s="32"/>
      <c r="U17" s="32"/>
      <c r="V17" s="32"/>
      <c r="W17" s="32"/>
      <c r="X17" s="32"/>
      <c r="Y17" s="32"/>
      <c r="Z17" s="32"/>
    </row>
    <row r="18" spans="1:26" ht="18.75" customHeight="1">
      <c r="A18" s="32"/>
      <c r="B18" s="32" t="s">
        <v>337</v>
      </c>
      <c r="C18" s="32"/>
      <c r="D18" s="32"/>
      <c r="E18" s="32"/>
      <c r="F18" s="32"/>
      <c r="G18" s="32"/>
      <c r="H18" s="32"/>
      <c r="I18" s="32"/>
      <c r="J18" s="32"/>
      <c r="K18" s="32"/>
      <c r="L18" s="32"/>
      <c r="M18" s="32"/>
      <c r="N18" s="32"/>
      <c r="O18" s="32"/>
      <c r="P18" s="32"/>
      <c r="Q18" s="32"/>
      <c r="R18" s="32"/>
      <c r="S18" s="39"/>
      <c r="T18" s="32"/>
      <c r="U18" s="32"/>
      <c r="V18" s="32"/>
      <c r="W18" s="32"/>
      <c r="X18" s="32"/>
      <c r="Y18" s="32"/>
      <c r="Z18" s="32"/>
    </row>
    <row r="19" spans="1:26" ht="34.5" customHeight="1">
      <c r="A19" s="32"/>
      <c r="B19" s="32"/>
      <c r="C19" s="32"/>
      <c r="D19" s="32"/>
      <c r="E19" s="32"/>
      <c r="F19" s="32"/>
      <c r="G19" s="32"/>
      <c r="H19" s="32"/>
      <c r="I19" s="32"/>
      <c r="J19" s="32"/>
      <c r="K19" s="32"/>
      <c r="L19" s="32"/>
      <c r="M19" s="32"/>
      <c r="N19" s="32"/>
      <c r="O19" s="32"/>
      <c r="P19" s="32"/>
      <c r="Q19" s="32"/>
      <c r="R19" s="32"/>
      <c r="S19" s="39"/>
      <c r="T19" s="32"/>
      <c r="U19" s="32"/>
      <c r="V19" s="32"/>
      <c r="W19" s="32"/>
      <c r="X19" s="32"/>
      <c r="Y19" s="32"/>
      <c r="Z19" s="32"/>
    </row>
    <row r="20" spans="1:26" ht="25.5" customHeight="1">
      <c r="A20" s="32"/>
      <c r="B20" s="32"/>
      <c r="C20" s="32"/>
      <c r="D20" s="32"/>
      <c r="E20" s="32"/>
      <c r="F20" s="32"/>
      <c r="G20" s="32"/>
      <c r="H20" s="32"/>
      <c r="I20" s="32"/>
      <c r="J20" s="32"/>
      <c r="K20" s="32"/>
      <c r="L20" s="32"/>
      <c r="M20" s="32" t="s">
        <v>293</v>
      </c>
      <c r="N20" s="32"/>
      <c r="O20" s="32"/>
      <c r="P20" s="32"/>
      <c r="Q20" s="32"/>
      <c r="R20" s="32"/>
      <c r="S20" s="39"/>
      <c r="T20" s="32"/>
      <c r="U20" s="32"/>
      <c r="V20" s="32"/>
      <c r="W20" s="32"/>
      <c r="X20" s="32"/>
      <c r="Y20" s="32"/>
      <c r="Z20" s="32"/>
    </row>
    <row r="21" spans="1:26" ht="5.25" customHeight="1">
      <c r="A21" s="32"/>
      <c r="B21" s="32"/>
      <c r="C21" s="32"/>
      <c r="D21" s="32"/>
      <c r="E21" s="32"/>
      <c r="F21" s="32"/>
      <c r="G21" s="32"/>
      <c r="H21" s="32"/>
      <c r="I21" s="32"/>
      <c r="J21" s="32"/>
      <c r="K21" s="32"/>
      <c r="L21" s="32"/>
      <c r="M21" s="32"/>
      <c r="N21" s="32"/>
      <c r="O21" s="32"/>
      <c r="P21" s="32"/>
      <c r="Q21" s="32"/>
      <c r="R21" s="32"/>
      <c r="S21" s="39"/>
      <c r="T21" s="32"/>
      <c r="U21" s="32"/>
      <c r="V21" s="32"/>
      <c r="W21" s="32"/>
      <c r="X21" s="32"/>
      <c r="Y21" s="32"/>
      <c r="Z21" s="32"/>
    </row>
    <row r="22" spans="1:26" ht="16.5" customHeight="1">
      <c r="A22" s="32"/>
      <c r="B22" s="32"/>
      <c r="C22" s="41">
        <v>1</v>
      </c>
      <c r="D22" s="32" t="s">
        <v>294</v>
      </c>
      <c r="E22" s="32"/>
      <c r="F22" s="32"/>
      <c r="G22" s="32" t="str">
        <f>'委嘱状（審判員本人用）'!G23</f>
        <v>第２６回 北海道ジュニア陸上競技選手権大会</v>
      </c>
      <c r="H22" s="32"/>
      <c r="I22" s="32"/>
      <c r="J22" s="32"/>
      <c r="K22" s="32"/>
      <c r="L22" s="32"/>
      <c r="M22" s="32"/>
      <c r="N22" s="32"/>
      <c r="O22" s="32"/>
      <c r="P22" s="32"/>
      <c r="Q22" s="32"/>
      <c r="R22" s="32"/>
      <c r="S22" s="39"/>
      <c r="T22" s="32"/>
      <c r="U22" s="32"/>
      <c r="V22" s="32"/>
      <c r="W22" s="32"/>
      <c r="X22" s="32"/>
      <c r="Y22" s="32"/>
      <c r="Z22" s="32"/>
    </row>
    <row r="23" spans="1:26" ht="3.75" customHeight="1">
      <c r="A23" s="32"/>
      <c r="B23" s="32"/>
      <c r="C23" s="41"/>
      <c r="D23" s="32"/>
      <c r="E23" s="32"/>
      <c r="F23" s="32"/>
      <c r="G23" s="32"/>
      <c r="H23" s="32"/>
      <c r="I23" s="32"/>
      <c r="J23" s="32"/>
      <c r="K23" s="32"/>
      <c r="L23" s="32"/>
      <c r="M23" s="32"/>
      <c r="N23" s="32"/>
      <c r="O23" s="32"/>
      <c r="P23" s="32"/>
      <c r="Q23" s="32"/>
      <c r="R23" s="32"/>
      <c r="S23" s="39"/>
      <c r="T23" s="32"/>
      <c r="U23" s="32"/>
      <c r="V23" s="32"/>
      <c r="W23" s="32"/>
      <c r="X23" s="32"/>
      <c r="Y23" s="32"/>
      <c r="Z23" s="32"/>
    </row>
    <row r="24" spans="1:26" ht="18.75" customHeight="1">
      <c r="A24" s="32"/>
      <c r="B24" s="32"/>
      <c r="C24" s="41">
        <v>2</v>
      </c>
      <c r="D24" s="32" t="s">
        <v>296</v>
      </c>
      <c r="E24" s="32"/>
      <c r="F24" s="32"/>
      <c r="G24" s="32" t="str">
        <f>'委嘱状（審判員本人用）'!G25</f>
        <v>令和６年　９月１日（日）</v>
      </c>
      <c r="H24" s="32"/>
      <c r="I24" s="32"/>
      <c r="J24" s="32"/>
      <c r="K24" s="32"/>
      <c r="L24" s="32"/>
      <c r="M24" s="32"/>
      <c r="N24" s="32"/>
      <c r="O24" s="32"/>
      <c r="P24" s="32"/>
      <c r="Q24" s="32"/>
      <c r="R24" s="32"/>
      <c r="S24" s="39"/>
      <c r="T24" s="32"/>
      <c r="U24" s="32"/>
      <c r="V24" s="32"/>
      <c r="W24" s="32"/>
      <c r="X24" s="32"/>
      <c r="Y24" s="32"/>
      <c r="Z24" s="32"/>
    </row>
    <row r="25" spans="1:26" ht="4.5" customHeight="1">
      <c r="A25" s="32"/>
      <c r="B25" s="32"/>
      <c r="C25" s="41"/>
      <c r="D25" s="32"/>
      <c r="E25" s="32"/>
      <c r="F25" s="32"/>
      <c r="G25" s="32"/>
      <c r="H25" s="32"/>
      <c r="I25" s="32"/>
      <c r="J25" s="32"/>
      <c r="K25" s="32"/>
      <c r="L25" s="32"/>
      <c r="M25" s="32"/>
      <c r="N25" s="32"/>
      <c r="O25" s="32"/>
      <c r="P25" s="32"/>
      <c r="Q25" s="32"/>
      <c r="R25" s="32"/>
      <c r="S25" s="39"/>
      <c r="T25" s="32"/>
      <c r="U25" s="32"/>
      <c r="V25" s="32"/>
      <c r="W25" s="32"/>
      <c r="X25" s="32"/>
      <c r="Y25" s="32"/>
      <c r="Z25" s="32"/>
    </row>
    <row r="26" spans="1:26" ht="18" customHeight="1">
      <c r="A26" s="32"/>
      <c r="B26" s="32"/>
      <c r="C26" s="41">
        <v>3</v>
      </c>
      <c r="D26" s="32" t="s">
        <v>298</v>
      </c>
      <c r="E26" s="32"/>
      <c r="F26" s="32"/>
      <c r="G26" s="32" t="str">
        <f>'委嘱状（審判員本人用）'!G27</f>
        <v>深川市陸上競技場　〒074-0006　深川市6条21番1号　℡0164-22-1144</v>
      </c>
      <c r="H26" s="32"/>
      <c r="I26" s="32"/>
      <c r="J26" s="32"/>
      <c r="K26" s="32"/>
      <c r="L26" s="32"/>
      <c r="M26" s="32"/>
      <c r="N26" s="32"/>
      <c r="O26" s="32"/>
      <c r="P26" s="32"/>
      <c r="Q26" s="32"/>
      <c r="R26" s="32"/>
      <c r="S26" s="39"/>
      <c r="T26" s="32"/>
      <c r="U26" s="32"/>
      <c r="V26" s="32"/>
      <c r="W26" s="32"/>
      <c r="X26" s="32"/>
      <c r="Y26" s="32"/>
      <c r="Z26" s="32"/>
    </row>
    <row r="27" spans="1:26" ht="3.75" customHeight="1">
      <c r="A27" s="32"/>
      <c r="B27" s="32"/>
      <c r="C27" s="41"/>
      <c r="D27" s="32"/>
      <c r="E27" s="32"/>
      <c r="F27" s="32"/>
      <c r="G27" s="32"/>
      <c r="H27" s="32"/>
      <c r="I27" s="32"/>
      <c r="J27" s="32"/>
      <c r="K27" s="32"/>
      <c r="L27" s="32"/>
      <c r="M27" s="32"/>
      <c r="N27" s="32"/>
      <c r="O27" s="32"/>
      <c r="P27" s="32"/>
      <c r="Q27" s="32"/>
      <c r="R27" s="32"/>
      <c r="S27" s="39"/>
      <c r="T27" s="32"/>
      <c r="U27" s="32"/>
      <c r="V27" s="32"/>
      <c r="W27" s="32"/>
      <c r="X27" s="32"/>
      <c r="Y27" s="32"/>
      <c r="Z27" s="32"/>
    </row>
    <row r="28" spans="1:26" ht="18" customHeight="1">
      <c r="A28" s="32"/>
      <c r="B28" s="32"/>
      <c r="C28" s="41">
        <v>4</v>
      </c>
      <c r="D28" s="32" t="s">
        <v>299</v>
      </c>
      <c r="E28" s="32"/>
      <c r="F28" s="32"/>
      <c r="G28" s="32" t="str">
        <f>'委嘱状（審判員本人用）'!G29</f>
        <v>空知陸上競技協会　深川陸上競技協会</v>
      </c>
      <c r="H28" s="32"/>
      <c r="I28" s="32"/>
      <c r="J28" s="32"/>
      <c r="K28" s="32"/>
      <c r="L28" s="32"/>
      <c r="M28" s="32"/>
      <c r="N28" s="32"/>
      <c r="O28" s="32"/>
      <c r="P28" s="32"/>
      <c r="Q28" s="32"/>
      <c r="R28" s="32"/>
      <c r="S28" s="39"/>
      <c r="T28" s="32"/>
      <c r="U28" s="32"/>
      <c r="V28" s="32"/>
      <c r="W28" s="32"/>
      <c r="X28" s="32"/>
      <c r="Y28" s="32"/>
      <c r="Z28" s="32"/>
    </row>
    <row r="29" spans="1:26" ht="3" customHeight="1">
      <c r="A29" s="32"/>
      <c r="B29" s="32"/>
      <c r="C29" s="41"/>
      <c r="D29" s="32"/>
      <c r="E29" s="32"/>
      <c r="F29" s="32"/>
      <c r="G29" s="32"/>
      <c r="H29" s="32"/>
      <c r="I29" s="32"/>
      <c r="J29" s="32"/>
      <c r="K29" s="32"/>
      <c r="L29" s="32"/>
      <c r="M29" s="32"/>
      <c r="N29" s="32"/>
      <c r="O29" s="32"/>
      <c r="P29" s="32"/>
      <c r="Q29" s="32"/>
      <c r="R29" s="32"/>
      <c r="S29" s="39"/>
      <c r="T29" s="32"/>
      <c r="U29" s="32"/>
      <c r="V29" s="32"/>
      <c r="W29" s="32"/>
      <c r="X29" s="32"/>
      <c r="Y29" s="32"/>
      <c r="Z29" s="32"/>
    </row>
    <row r="30" spans="1:26" ht="18" customHeight="1">
      <c r="A30" s="32"/>
      <c r="B30" s="32"/>
      <c r="C30" s="41">
        <v>5</v>
      </c>
      <c r="D30" s="32" t="s">
        <v>301</v>
      </c>
      <c r="E30" s="32"/>
      <c r="F30" s="32"/>
      <c r="G30" s="32" t="str">
        <f>'委嘱状（審判員本人用）'!G31</f>
        <v>９月１日（日）</v>
      </c>
      <c r="H30" s="32"/>
      <c r="I30" s="32"/>
      <c r="J30" s="32"/>
      <c r="K30" s="32"/>
      <c r="L30" s="32"/>
      <c r="M30" s="32"/>
      <c r="N30" s="32"/>
      <c r="O30" s="32"/>
      <c r="P30" s="32"/>
      <c r="Q30" s="32"/>
      <c r="R30" s="43"/>
      <c r="S30" s="32"/>
      <c r="T30" s="32"/>
      <c r="U30" s="32"/>
      <c r="V30" s="32"/>
      <c r="W30" s="32"/>
      <c r="X30" s="32"/>
      <c r="Y30" s="32"/>
      <c r="Z30" s="32"/>
    </row>
    <row r="31" spans="1:26" ht="3" customHeight="1">
      <c r="A31" s="32"/>
      <c r="B31" s="32"/>
      <c r="C31" s="41"/>
      <c r="D31" s="32"/>
      <c r="E31" s="32"/>
      <c r="F31" s="32"/>
      <c r="G31" s="32"/>
      <c r="H31" s="32"/>
      <c r="I31" s="32"/>
      <c r="J31" s="32"/>
      <c r="K31" s="32"/>
      <c r="L31" s="32"/>
      <c r="M31" s="32"/>
      <c r="N31" s="32"/>
      <c r="O31" s="32"/>
      <c r="P31" s="32"/>
      <c r="Q31" s="32"/>
      <c r="R31" s="32"/>
      <c r="S31" s="32"/>
      <c r="T31" s="32"/>
      <c r="U31" s="32"/>
      <c r="V31" s="32"/>
      <c r="W31" s="32"/>
      <c r="X31" s="32"/>
      <c r="Y31" s="32"/>
      <c r="Z31" s="32"/>
    </row>
    <row r="32" spans="1:26" ht="18" customHeight="1">
      <c r="A32" s="32"/>
      <c r="B32" s="32"/>
      <c r="C32" s="41"/>
      <c r="D32" s="32"/>
      <c r="E32" s="32"/>
      <c r="F32" s="32"/>
      <c r="G32" s="32"/>
      <c r="H32" s="32"/>
      <c r="I32" s="32"/>
      <c r="J32" s="32"/>
      <c r="K32" s="32"/>
      <c r="L32" s="32" t="str">
        <f>'委嘱状（審判員本人用）'!L31</f>
        <v xml:space="preserve">全体審判打合せ  </v>
      </c>
      <c r="M32" s="32"/>
      <c r="N32" s="32"/>
      <c r="O32" s="32"/>
      <c r="P32" s="32">
        <f>'委嘱状（審判員本人用）'!P31</f>
        <v>7</v>
      </c>
      <c r="Q32" s="32" t="str">
        <f>'委嘱状（審判員本人用）'!Q31</f>
        <v>時</v>
      </c>
      <c r="R32" s="43" t="str">
        <f>'委嘱状（審判員本人用）'!R31</f>
        <v>30</v>
      </c>
      <c r="S32" s="32" t="str">
        <f>'委嘱状（審判員本人用）'!S31</f>
        <v>分</v>
      </c>
      <c r="T32" s="32" t="str">
        <f>'委嘱状（審判員本人用）'!T31</f>
        <v>(審判員控え席※管理棟外側)</v>
      </c>
      <c r="U32" s="32"/>
      <c r="V32" s="32"/>
      <c r="W32" s="32"/>
      <c r="X32" s="32"/>
      <c r="Y32" s="32"/>
      <c r="Z32" s="32"/>
    </row>
    <row r="33" spans="1:26" ht="3" customHeight="1">
      <c r="A33" s="32"/>
      <c r="B33" s="32"/>
      <c r="C33" s="41"/>
      <c r="D33" s="32"/>
      <c r="E33" s="32"/>
      <c r="F33" s="32"/>
      <c r="G33" s="32"/>
      <c r="H33" s="32"/>
      <c r="I33" s="32"/>
      <c r="J33" s="32"/>
      <c r="K33" s="32"/>
      <c r="L33" s="32"/>
      <c r="M33" s="32"/>
      <c r="N33" s="32"/>
      <c r="O33" s="32"/>
      <c r="P33" s="32"/>
      <c r="Q33" s="32"/>
      <c r="R33" s="32"/>
      <c r="S33" s="32"/>
      <c r="T33" s="32"/>
      <c r="U33" s="32"/>
      <c r="V33" s="32"/>
      <c r="W33" s="32"/>
      <c r="X33" s="32"/>
      <c r="Y33" s="32"/>
      <c r="Z33" s="32"/>
    </row>
    <row r="34" spans="1:26" ht="18.75" customHeight="1">
      <c r="A34" s="32"/>
      <c r="B34" s="32"/>
      <c r="C34" s="32"/>
      <c r="D34" s="32"/>
      <c r="E34" s="32"/>
      <c r="F34" s="32"/>
      <c r="G34" s="32"/>
      <c r="H34" s="32"/>
      <c r="I34" s="32"/>
      <c r="J34" s="32"/>
      <c r="K34" s="32"/>
      <c r="L34" s="32" t="str">
        <f>'委嘱状（審判員本人用）'!L33</f>
        <v>競技開始　　</v>
      </c>
      <c r="M34" s="32"/>
      <c r="N34" s="32"/>
      <c r="O34" s="32"/>
      <c r="P34" s="32">
        <f>'委嘱状（審判員本人用）'!P33</f>
        <v>9</v>
      </c>
      <c r="Q34" s="32" t="str">
        <f>'委嘱状（審判員本人用）'!Q33</f>
        <v>時</v>
      </c>
      <c r="R34" s="43" t="str">
        <f>'委嘱状（審判員本人用）'!R33</f>
        <v>00</v>
      </c>
      <c r="S34" s="32" t="str">
        <f>'委嘱状（審判員本人用）'!S33</f>
        <v>分</v>
      </c>
      <c r="T34" s="32"/>
      <c r="U34" s="32"/>
      <c r="V34" s="32"/>
      <c r="W34" s="32"/>
      <c r="X34" s="32"/>
      <c r="Y34" s="32"/>
      <c r="Z34" s="32"/>
    </row>
    <row r="35" spans="1:26" ht="3.75" customHeight="1">
      <c r="A35" s="32"/>
      <c r="B35" s="32"/>
      <c r="C35" s="32"/>
      <c r="D35" s="32"/>
      <c r="E35" s="32"/>
      <c r="F35" s="32"/>
      <c r="G35" s="32"/>
      <c r="H35" s="32"/>
      <c r="I35" s="32"/>
      <c r="J35" s="32"/>
      <c r="K35" s="32"/>
      <c r="L35" s="32"/>
      <c r="M35" s="32"/>
      <c r="N35" s="32"/>
      <c r="O35" s="32"/>
      <c r="P35" s="32"/>
      <c r="Q35" s="32"/>
      <c r="R35" s="44"/>
      <c r="S35" s="44"/>
      <c r="T35" s="45"/>
      <c r="U35" s="44"/>
      <c r="V35" s="32"/>
      <c r="W35" s="32"/>
      <c r="X35" s="32"/>
      <c r="Y35" s="32"/>
      <c r="Z35" s="32"/>
    </row>
    <row r="36" spans="1:26" ht="18" customHeight="1">
      <c r="A36" s="32"/>
      <c r="B36" s="32"/>
      <c r="C36" s="32"/>
      <c r="D36" s="32"/>
      <c r="E36" s="32"/>
      <c r="F36" s="32"/>
      <c r="G36" s="32"/>
      <c r="H36" s="32"/>
      <c r="I36" s="32"/>
      <c r="J36" s="32"/>
      <c r="K36" s="32"/>
      <c r="L36" s="32"/>
      <c r="M36" s="32"/>
      <c r="N36" s="32"/>
      <c r="O36" s="32"/>
      <c r="P36" s="32"/>
      <c r="Q36" s="32"/>
      <c r="R36" s="44"/>
      <c r="S36" s="44"/>
      <c r="T36" s="45"/>
      <c r="U36" s="44"/>
      <c r="V36" s="32"/>
      <c r="W36" s="32"/>
      <c r="X36" s="32"/>
      <c r="Y36" s="32"/>
      <c r="Z36" s="32"/>
    </row>
    <row r="37" spans="1:26" ht="3.75" customHeight="1">
      <c r="A37" s="32"/>
      <c r="B37" s="32"/>
      <c r="C37" s="32"/>
      <c r="D37" s="32"/>
      <c r="E37" s="32"/>
      <c r="F37" s="32"/>
      <c r="G37" s="32"/>
      <c r="H37" s="32"/>
      <c r="I37" s="32"/>
      <c r="J37" s="32"/>
      <c r="K37" s="32"/>
      <c r="L37" s="32"/>
      <c r="M37" s="32"/>
      <c r="N37" s="32"/>
      <c r="O37" s="32"/>
      <c r="P37" s="32"/>
      <c r="Q37" s="32"/>
      <c r="R37" s="44"/>
      <c r="S37" s="44"/>
      <c r="T37" s="45"/>
      <c r="U37" s="44"/>
      <c r="V37" s="32"/>
      <c r="W37" s="32"/>
      <c r="X37" s="32"/>
      <c r="Y37" s="32"/>
      <c r="Z37" s="32"/>
    </row>
    <row r="38" spans="1:26" ht="18.75" customHeight="1">
      <c r="A38" s="32"/>
      <c r="B38" s="32"/>
      <c r="C38" s="32"/>
      <c r="D38" s="32"/>
      <c r="E38" s="32"/>
      <c r="F38" s="32"/>
      <c r="G38" s="32"/>
      <c r="H38" s="32"/>
      <c r="I38" s="32"/>
      <c r="J38" s="32"/>
      <c r="K38" s="32"/>
      <c r="L38" s="32"/>
      <c r="M38" s="32"/>
      <c r="N38" s="32"/>
      <c r="O38" s="32"/>
      <c r="P38" s="32"/>
      <c r="Q38" s="32"/>
      <c r="R38" s="44"/>
      <c r="S38" s="44"/>
      <c r="T38" s="45"/>
      <c r="U38" s="44"/>
      <c r="V38" s="32"/>
      <c r="W38" s="32"/>
      <c r="X38" s="32"/>
      <c r="Y38" s="32"/>
      <c r="Z38" s="32"/>
    </row>
    <row r="39" spans="1:26" ht="3.75" customHeight="1">
      <c r="A39" s="32"/>
      <c r="B39" s="32"/>
      <c r="C39" s="32"/>
      <c r="D39" s="32"/>
      <c r="E39" s="32"/>
      <c r="F39" s="32"/>
      <c r="G39" s="32"/>
      <c r="H39" s="32"/>
      <c r="I39" s="32"/>
      <c r="J39" s="32"/>
      <c r="K39" s="32"/>
      <c r="L39" s="32"/>
      <c r="M39" s="32"/>
      <c r="N39" s="32"/>
      <c r="O39" s="32"/>
      <c r="P39" s="32"/>
      <c r="Q39" s="32"/>
      <c r="R39" s="44"/>
      <c r="S39" s="44"/>
      <c r="T39" s="45"/>
      <c r="U39" s="44"/>
      <c r="V39" s="32"/>
      <c r="W39" s="32"/>
      <c r="X39" s="32"/>
      <c r="Y39" s="32"/>
      <c r="Z39" s="32"/>
    </row>
    <row r="40" spans="1:26" ht="18.75" customHeight="1">
      <c r="A40" s="32"/>
      <c r="B40" s="32"/>
      <c r="C40" s="32"/>
      <c r="D40" s="32"/>
      <c r="E40" s="32"/>
      <c r="F40" s="32"/>
      <c r="G40" s="32"/>
      <c r="H40" s="32"/>
      <c r="I40" s="32"/>
      <c r="J40" s="32"/>
      <c r="K40" s="32"/>
      <c r="L40" s="32"/>
      <c r="M40" s="32"/>
      <c r="N40" s="32"/>
      <c r="O40" s="32"/>
      <c r="P40" s="32"/>
      <c r="Q40" s="32"/>
      <c r="R40" s="44"/>
      <c r="S40" s="44"/>
      <c r="T40" s="45"/>
      <c r="U40" s="44"/>
      <c r="V40" s="32"/>
      <c r="W40" s="32"/>
      <c r="X40" s="32"/>
      <c r="Y40" s="32"/>
      <c r="Z40" s="32"/>
    </row>
    <row r="41" spans="1:26" ht="3" customHeight="1">
      <c r="A41" s="32"/>
      <c r="B41" s="32"/>
      <c r="C41" s="32"/>
      <c r="D41" s="32"/>
      <c r="E41" s="32"/>
      <c r="F41" s="32"/>
      <c r="G41" s="32"/>
      <c r="H41" s="32"/>
      <c r="I41" s="32"/>
      <c r="J41" s="32"/>
      <c r="K41" s="32"/>
      <c r="L41" s="32"/>
      <c r="M41" s="32"/>
      <c r="N41" s="32"/>
      <c r="O41" s="32"/>
      <c r="P41" s="32"/>
      <c r="Q41" s="32"/>
      <c r="R41" s="44"/>
      <c r="S41" s="44"/>
      <c r="T41" s="45"/>
      <c r="U41" s="44"/>
      <c r="V41" s="32"/>
      <c r="W41" s="32"/>
      <c r="X41" s="32"/>
      <c r="Y41" s="32"/>
      <c r="Z41" s="32"/>
    </row>
    <row r="42" spans="1:26" ht="18.75" customHeight="1">
      <c r="A42" s="32"/>
      <c r="B42" s="32"/>
      <c r="C42" s="32"/>
      <c r="D42" s="32"/>
      <c r="E42" s="32"/>
      <c r="F42" s="32"/>
      <c r="G42" s="32"/>
      <c r="H42" s="32"/>
      <c r="I42" s="32"/>
      <c r="J42" s="32"/>
      <c r="K42" s="32"/>
      <c r="L42" s="32"/>
      <c r="M42" s="32"/>
      <c r="N42" s="32"/>
      <c r="O42" s="32"/>
      <c r="P42" s="32"/>
      <c r="Q42" s="32"/>
      <c r="R42" s="44"/>
      <c r="S42" s="44"/>
      <c r="T42" s="45"/>
      <c r="U42" s="44"/>
      <c r="V42" s="32"/>
      <c r="W42" s="32"/>
      <c r="X42" s="32"/>
      <c r="Y42" s="32"/>
      <c r="Z42" s="32"/>
    </row>
    <row r="43" spans="1:26" ht="15.75" customHeight="1">
      <c r="A43" s="32"/>
      <c r="B43" s="32"/>
      <c r="C43" s="32"/>
      <c r="D43" s="32"/>
      <c r="E43" s="32"/>
      <c r="F43" s="32"/>
      <c r="G43" s="32"/>
      <c r="H43" s="32"/>
      <c r="I43" s="32"/>
      <c r="J43" s="32"/>
      <c r="K43" s="32"/>
      <c r="L43" s="32"/>
      <c r="M43" s="32"/>
      <c r="N43" s="32"/>
      <c r="O43" s="32"/>
      <c r="P43" s="32"/>
      <c r="Q43" s="32"/>
      <c r="R43" s="44"/>
      <c r="S43" s="44"/>
      <c r="T43" s="45"/>
      <c r="U43" s="44"/>
      <c r="V43" s="32"/>
      <c r="W43" s="32"/>
      <c r="X43" s="32"/>
      <c r="Y43" s="32"/>
      <c r="Z43" s="32"/>
    </row>
    <row r="44" spans="1:26" ht="15.75" customHeight="1">
      <c r="A44" s="32"/>
      <c r="B44" s="32"/>
      <c r="C44" s="32"/>
      <c r="D44" s="32"/>
      <c r="E44" s="32"/>
      <c r="F44" s="32"/>
      <c r="G44" s="32"/>
      <c r="H44" s="32"/>
      <c r="I44" s="32"/>
      <c r="J44" s="32"/>
      <c r="K44" s="32"/>
      <c r="L44" s="32"/>
      <c r="M44" s="32"/>
      <c r="N44" s="32"/>
      <c r="O44" s="32"/>
      <c r="P44" s="32"/>
      <c r="Q44" s="39"/>
      <c r="R44" s="32"/>
      <c r="S44" s="32"/>
      <c r="T44" s="32"/>
      <c r="U44" s="32"/>
      <c r="V44" s="32"/>
      <c r="W44" s="32"/>
      <c r="X44" s="32"/>
      <c r="Y44" s="32"/>
      <c r="Z44" s="32"/>
    </row>
    <row r="45" spans="1:26" ht="15.75" customHeight="1">
      <c r="A45" s="32"/>
      <c r="B45" s="32"/>
      <c r="C45" s="32"/>
      <c r="D45" s="32"/>
      <c r="E45" s="32"/>
      <c r="F45" s="32"/>
      <c r="G45" s="32"/>
      <c r="H45" s="32"/>
      <c r="I45" s="32"/>
      <c r="J45" s="32"/>
      <c r="K45" s="32"/>
      <c r="L45" s="32"/>
      <c r="M45" s="32"/>
      <c r="N45" s="32"/>
      <c r="O45" s="32"/>
      <c r="P45" s="32"/>
      <c r="Q45" s="39"/>
      <c r="R45" s="32"/>
      <c r="S45" s="32"/>
      <c r="T45" s="32"/>
      <c r="U45" s="32"/>
      <c r="V45" s="32"/>
      <c r="W45" s="32"/>
      <c r="X45" s="32"/>
      <c r="Y45" s="32"/>
      <c r="Z45" s="32"/>
    </row>
    <row r="46" spans="1:26" ht="15.75" customHeight="1">
      <c r="A46" s="32"/>
      <c r="B46" s="32"/>
      <c r="C46" s="32"/>
      <c r="D46" s="32"/>
      <c r="E46" s="32"/>
      <c r="F46" s="32"/>
      <c r="G46" s="32"/>
      <c r="H46" s="32"/>
      <c r="I46" s="32"/>
      <c r="J46" s="32"/>
      <c r="K46" s="32"/>
      <c r="L46" s="32"/>
      <c r="M46" s="32"/>
      <c r="N46" s="32"/>
      <c r="O46" s="32"/>
      <c r="P46" s="32"/>
      <c r="Q46" s="39"/>
      <c r="R46" s="32"/>
      <c r="S46" s="32"/>
      <c r="T46" s="32"/>
      <c r="U46" s="32"/>
      <c r="V46" s="32"/>
      <c r="W46" s="32"/>
      <c r="X46" s="32"/>
      <c r="Y46" s="32"/>
      <c r="Z46" s="32"/>
    </row>
    <row r="47" spans="1:26" ht="15.75" customHeight="1">
      <c r="A47" s="32"/>
      <c r="B47" s="32"/>
      <c r="C47" s="32"/>
      <c r="D47" s="32"/>
      <c r="E47" s="32"/>
      <c r="F47" s="32"/>
      <c r="G47" s="32"/>
      <c r="H47" s="32"/>
      <c r="I47" s="32"/>
      <c r="J47" s="32"/>
      <c r="K47" s="32"/>
      <c r="L47" s="32"/>
      <c r="M47" s="32"/>
      <c r="N47" s="32"/>
      <c r="O47" s="32"/>
      <c r="P47" s="32"/>
      <c r="Q47" s="39"/>
      <c r="R47" s="32"/>
      <c r="S47" s="32"/>
      <c r="T47" s="32"/>
      <c r="U47" s="32"/>
      <c r="V47" s="32"/>
      <c r="W47" s="32"/>
      <c r="X47" s="32"/>
      <c r="Y47" s="32"/>
      <c r="Z47" s="32"/>
    </row>
    <row r="48" spans="1:26" ht="15.75" customHeight="1">
      <c r="A48" s="31"/>
      <c r="B48" s="31"/>
      <c r="C48" s="31"/>
      <c r="D48" s="31"/>
      <c r="E48" s="31"/>
      <c r="F48" s="31"/>
      <c r="G48" s="31"/>
      <c r="H48" s="31"/>
      <c r="I48" s="31"/>
      <c r="J48" s="31"/>
      <c r="K48" s="31"/>
      <c r="L48" s="31"/>
      <c r="M48" s="31"/>
      <c r="N48" s="31"/>
      <c r="O48" s="31"/>
      <c r="P48" s="31"/>
      <c r="Q48" s="33"/>
      <c r="R48" s="31"/>
      <c r="S48" s="31"/>
      <c r="T48" s="31"/>
      <c r="U48" s="31"/>
      <c r="V48" s="31"/>
      <c r="W48" s="31"/>
      <c r="X48" s="31"/>
      <c r="Y48" s="31"/>
      <c r="Z48" s="31"/>
    </row>
    <row r="49" spans="1:26" ht="15.75" customHeight="1">
      <c r="A49" s="31"/>
      <c r="B49" s="31"/>
      <c r="C49" s="31"/>
      <c r="D49" s="31"/>
      <c r="E49" s="31"/>
      <c r="F49" s="31"/>
      <c r="G49" s="31"/>
      <c r="H49" s="31"/>
      <c r="I49" s="31"/>
      <c r="J49" s="31"/>
      <c r="K49" s="31"/>
      <c r="L49" s="31"/>
      <c r="M49" s="31"/>
      <c r="N49" s="31"/>
      <c r="O49" s="31"/>
      <c r="P49" s="31"/>
      <c r="Q49" s="33"/>
      <c r="R49" s="31"/>
      <c r="S49" s="31"/>
      <c r="T49" s="31"/>
      <c r="U49" s="31"/>
      <c r="V49" s="31"/>
      <c r="W49" s="31"/>
      <c r="X49" s="31"/>
      <c r="Y49" s="31"/>
      <c r="Z49" s="31"/>
    </row>
    <row r="50" spans="1:26" ht="15.75" customHeight="1">
      <c r="A50" s="31"/>
      <c r="B50" s="31"/>
      <c r="C50" s="31"/>
      <c r="D50" s="31"/>
      <c r="E50" s="31"/>
      <c r="F50" s="31"/>
      <c r="G50" s="31"/>
      <c r="H50" s="31"/>
      <c r="I50" s="31"/>
      <c r="J50" s="31"/>
      <c r="K50" s="31"/>
      <c r="L50" s="31"/>
      <c r="M50" s="31"/>
      <c r="N50" s="31"/>
      <c r="O50" s="31"/>
      <c r="P50" s="31"/>
      <c r="Q50" s="33"/>
      <c r="R50" s="31"/>
      <c r="S50" s="31"/>
      <c r="T50" s="31"/>
      <c r="U50" s="31"/>
      <c r="V50" s="31"/>
      <c r="W50" s="31"/>
      <c r="X50" s="31"/>
      <c r="Y50" s="31"/>
      <c r="Z50" s="31"/>
    </row>
  </sheetData>
  <mergeCells count="8">
    <mergeCell ref="AE9:AE10"/>
    <mergeCell ref="J15:M15"/>
    <mergeCell ref="S15:W15"/>
    <mergeCell ref="C3:H3"/>
    <mergeCell ref="AB3:AB6"/>
    <mergeCell ref="AB9:AB10"/>
    <mergeCell ref="AC9:AC10"/>
    <mergeCell ref="AD9:AD10"/>
  </mergeCells>
  <phoneticPr fontId="3"/>
  <pageMargins left="0.31496062992125984" right="0.11811023622047245" top="0.74803149606299213" bottom="0.7480314960629921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Spinner 1">
              <controlPr defaultSize="0" autoPict="0">
                <anchor moveWithCells="1" sizeWithCells="1">
                  <from>
                    <xdr:col>28</xdr:col>
                    <xdr:colOff>647700</xdr:colOff>
                    <xdr:row>2</xdr:row>
                    <xdr:rowOff>209550</xdr:rowOff>
                  </from>
                  <to>
                    <xdr:col>30</xdr:col>
                    <xdr:colOff>152400</xdr:colOff>
                    <xdr:row>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審判一覧</vt:lpstr>
      <vt:lpstr>審判員名簿</vt:lpstr>
      <vt:lpstr>委嘱状（審判員本人用）</vt:lpstr>
      <vt:lpstr>学校長</vt:lpstr>
      <vt:lpstr>所属長</vt:lpstr>
      <vt:lpstr>'委嘱状（審判員本人用）'!Print_Area</vt:lpstr>
      <vt:lpstr>学校長!Print_Area</vt:lpstr>
      <vt:lpstr>所属長!Print_Area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大佐賀　祥</dc:creator>
  <cp:lastModifiedBy>幸栄 和田</cp:lastModifiedBy>
  <cp:lastPrinted>2024-08-22T17:51:39Z</cp:lastPrinted>
  <dcterms:created xsi:type="dcterms:W3CDTF">2024-08-16T03:56:46Z</dcterms:created>
  <dcterms:modified xsi:type="dcterms:W3CDTF">2024-08-22T18:39:34Z</dcterms:modified>
</cp:coreProperties>
</file>